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OneDrive\Radna površina\"/>
    </mc:Choice>
  </mc:AlternateContent>
  <bookViews>
    <workbookView xWindow="0" yWindow="0" windowWidth="16380" windowHeight="8190" tabRatio="500" activeTab="1"/>
  </bookViews>
  <sheets>
    <sheet name=" prihodi 2022." sheetId="1" r:id="rId1"/>
    <sheet name="prihodi 2023 i 2024." sheetId="2" r:id="rId2"/>
    <sheet name="rashodi 2022." sheetId="3" r:id="rId3"/>
  </sheets>
  <definedNames>
    <definedName name="_xlnm.Print_Titles" localSheetId="2">'rashodi 2022.'!$3:$4</definedName>
  </definedNames>
  <calcPr calcId="152511" fullCalcOnLoad="1"/>
</workbook>
</file>

<file path=xl/calcChain.xml><?xml version="1.0" encoding="utf-8"?>
<calcChain xmlns="http://schemas.openxmlformats.org/spreadsheetml/2006/main">
  <c r="B23" i="1" l="1"/>
  <c r="C23" i="1"/>
  <c r="E23" i="1"/>
  <c r="F23" i="1"/>
  <c r="B28" i="2"/>
  <c r="C28" i="2"/>
  <c r="F28" i="2"/>
  <c r="I28" i="2"/>
  <c r="J28" i="2"/>
  <c r="L28" i="2"/>
  <c r="M28" i="2"/>
  <c r="I29" i="2" s="1"/>
  <c r="B29" i="2"/>
  <c r="B17" i="3"/>
  <c r="M30" i="3"/>
  <c r="M29" i="3" s="1"/>
  <c r="N30" i="3"/>
  <c r="N29" i="3" s="1"/>
  <c r="E38" i="3"/>
  <c r="F38" i="3"/>
  <c r="G38" i="3"/>
  <c r="H38" i="3"/>
  <c r="I38" i="3"/>
  <c r="J38" i="3"/>
  <c r="M38" i="3"/>
  <c r="N38" i="3"/>
  <c r="E41" i="3"/>
  <c r="H41" i="3"/>
  <c r="I41" i="3"/>
  <c r="J41" i="3"/>
  <c r="M41" i="3"/>
  <c r="N41" i="3"/>
  <c r="E46" i="3"/>
  <c r="H46" i="3"/>
  <c r="I46" i="3"/>
  <c r="J46" i="3"/>
  <c r="M46" i="3"/>
  <c r="N46" i="3"/>
  <c r="M53" i="3"/>
  <c r="N53" i="3"/>
  <c r="G58" i="3"/>
  <c r="H58" i="3"/>
  <c r="I58" i="3"/>
  <c r="J58" i="3"/>
  <c r="M58" i="3"/>
  <c r="N58" i="3"/>
  <c r="M62" i="3"/>
  <c r="N62" i="3"/>
  <c r="E63" i="3"/>
  <c r="G63" i="3"/>
  <c r="H63" i="3"/>
  <c r="I63" i="3"/>
  <c r="J63" i="3"/>
  <c r="G68" i="3"/>
  <c r="H68" i="3"/>
  <c r="I68" i="3"/>
  <c r="J68" i="3"/>
  <c r="G75" i="3"/>
  <c r="H75" i="3"/>
  <c r="I75" i="3"/>
  <c r="J75" i="3"/>
  <c r="M75" i="3"/>
  <c r="N75" i="3"/>
  <c r="J79" i="3"/>
  <c r="M79" i="3"/>
  <c r="N79" i="3"/>
  <c r="H85" i="3"/>
  <c r="I85" i="3"/>
  <c r="J85" i="3"/>
  <c r="M85" i="3"/>
  <c r="N85" i="3"/>
  <c r="F91" i="3"/>
  <c r="G91" i="3"/>
  <c r="H91" i="3"/>
  <c r="I91" i="3"/>
  <c r="J91" i="3"/>
  <c r="M91" i="3"/>
  <c r="N91" i="3"/>
  <c r="G94" i="3"/>
  <c r="H94" i="3"/>
  <c r="I94" i="3"/>
  <c r="J94" i="3"/>
  <c r="M94" i="3"/>
  <c r="N94" i="3"/>
  <c r="G104" i="3"/>
  <c r="H104" i="3"/>
  <c r="I104" i="3"/>
  <c r="J104" i="3"/>
  <c r="E105" i="3"/>
  <c r="F105" i="3"/>
  <c r="G105" i="3"/>
  <c r="H105" i="3"/>
  <c r="I105" i="3"/>
  <c r="J105" i="3"/>
  <c r="M105" i="3"/>
  <c r="N105" i="3"/>
  <c r="E108" i="3"/>
  <c r="G108" i="3"/>
  <c r="H108" i="3"/>
  <c r="I108" i="3"/>
  <c r="J108" i="3"/>
  <c r="M108" i="3"/>
  <c r="N108" i="3"/>
  <c r="E115" i="3"/>
  <c r="F115" i="3"/>
  <c r="F104" i="3" s="1"/>
  <c r="G115" i="3"/>
  <c r="H115" i="3"/>
  <c r="I115" i="3"/>
  <c r="J115" i="3"/>
  <c r="M115" i="3"/>
  <c r="N115" i="3"/>
  <c r="F118" i="3"/>
  <c r="G118" i="3"/>
  <c r="H118" i="3"/>
  <c r="I118" i="3"/>
  <c r="J118" i="3"/>
  <c r="E123" i="3"/>
  <c r="G123" i="3"/>
  <c r="G122" i="3" s="1"/>
  <c r="G121" i="3" s="1"/>
  <c r="H123" i="3"/>
  <c r="H122" i="3" s="1"/>
  <c r="H121" i="3" s="1"/>
  <c r="I123" i="3"/>
  <c r="I122" i="3" s="1"/>
  <c r="I121" i="3" s="1"/>
  <c r="J123" i="3"/>
  <c r="J122" i="3" s="1"/>
  <c r="J121" i="3" s="1"/>
  <c r="M123" i="3"/>
  <c r="M122" i="3" s="1"/>
  <c r="N123" i="3"/>
  <c r="N122" i="3" s="1"/>
  <c r="E128" i="3"/>
  <c r="E122" i="3" s="1"/>
  <c r="E121" i="3" s="1"/>
  <c r="F128" i="3"/>
  <c r="G128" i="3"/>
  <c r="H128" i="3"/>
  <c r="I128" i="3"/>
  <c r="J128" i="3"/>
  <c r="E130" i="3"/>
  <c r="F130" i="3"/>
  <c r="G130" i="3"/>
  <c r="H130" i="3"/>
  <c r="I130" i="3"/>
  <c r="J130" i="3"/>
  <c r="M130" i="3"/>
  <c r="N130" i="3"/>
  <c r="E138" i="3"/>
  <c r="F138" i="3"/>
  <c r="G138" i="3"/>
  <c r="H138" i="3"/>
  <c r="I138" i="3"/>
  <c r="J138" i="3"/>
  <c r="K138" i="3"/>
  <c r="L138" i="3"/>
  <c r="N27" i="3" l="1"/>
  <c r="N26" i="3"/>
  <c r="N137" i="3" s="1"/>
  <c r="M27" i="3"/>
  <c r="M26" i="3"/>
  <c r="M137" i="3" s="1"/>
</calcChain>
</file>

<file path=xl/sharedStrings.xml><?xml version="1.0" encoding="utf-8"?>
<sst xmlns="http://schemas.openxmlformats.org/spreadsheetml/2006/main" count="200" uniqueCount="166">
  <si>
    <t>Obrazac JLP(R)S FP-PiP 1</t>
  </si>
  <si>
    <t>FINANCIJSKI PLAN - Procjena prihoda i primitaka za 2022.G</t>
  </si>
  <si>
    <t>DJEČJI VRTIĆ LILIPUT TRPINJA</t>
  </si>
  <si>
    <t>u kunama</t>
  </si>
  <si>
    <t>Izvor</t>
  </si>
  <si>
    <r>
      <rPr>
        <b/>
        <sz val="12"/>
        <rFont val="Arial"/>
        <family val="2"/>
        <charset val="238"/>
      </rPr>
      <t>prihoda i primitaka</t>
    </r>
    <r>
      <rPr>
        <b/>
        <vertAlign val="superscript"/>
        <sz val="12"/>
        <rFont val="Arial"/>
        <family val="2"/>
        <charset val="238"/>
      </rPr>
      <t xml:space="preserve"> *2 </t>
    </r>
    <r>
      <rPr>
        <b/>
        <sz val="12"/>
        <rFont val="Arial"/>
        <family val="2"/>
        <charset val="238"/>
      </rPr>
      <t xml:space="preserve">                                                                                                                                             </t>
    </r>
  </si>
  <si>
    <t>Opći prihodi i primici</t>
  </si>
  <si>
    <t>Vlastiti prihodi</t>
  </si>
  <si>
    <t>Prihodi za posebne namjene</t>
  </si>
  <si>
    <r>
      <rPr>
        <b/>
        <sz val="12"/>
        <rFont val="Arial"/>
        <family val="2"/>
        <charset val="238"/>
      </rPr>
      <t>Pomoći</t>
    </r>
    <r>
      <rPr>
        <b/>
        <vertAlign val="superscript"/>
        <sz val="12"/>
        <rFont val="Arial"/>
        <family val="2"/>
        <charset val="238"/>
      </rPr>
      <t>*3</t>
    </r>
  </si>
  <si>
    <t xml:space="preserve">Donacije </t>
  </si>
  <si>
    <t>Prihodi od nefinancijske imovine i nadoknade šteta s osnova osiguranja</t>
  </si>
  <si>
    <t>Namjenski primici od zaduživanja</t>
  </si>
  <si>
    <r>
      <rPr>
        <b/>
        <sz val="12"/>
        <rFont val="Arial"/>
        <family val="2"/>
        <charset val="238"/>
      </rPr>
      <t>Oznaka rač.iz                                      računskog plana</t>
    </r>
    <r>
      <rPr>
        <b/>
        <vertAlign val="superscript"/>
        <sz val="12"/>
        <rFont val="Arial"/>
        <family val="2"/>
        <charset val="238"/>
      </rPr>
      <t>*1</t>
    </r>
  </si>
  <si>
    <t>opći prihodi i primici</t>
  </si>
  <si>
    <t>prihodi za posebne namjene -upl.roditelja</t>
  </si>
  <si>
    <t xml:space="preserve">prihodi drž.prorač.-nacion.manjine </t>
  </si>
  <si>
    <t>prihodi drž.pror.-predšk.</t>
  </si>
  <si>
    <t>pomoći od općine</t>
  </si>
  <si>
    <t>Ukupno (po izvorima)</t>
  </si>
  <si>
    <t>Ukupno prihodi i primici za 2022.</t>
  </si>
  <si>
    <t xml:space="preserve">Napomena: </t>
  </si>
  <si>
    <r>
      <rPr>
        <sz val="12"/>
        <rFont val="Arial"/>
        <family val="2"/>
        <charset val="238"/>
      </rPr>
      <t>-</t>
    </r>
    <r>
      <rPr>
        <vertAlign val="superscript"/>
        <sz val="12"/>
        <rFont val="Arial"/>
        <family val="2"/>
        <charset val="238"/>
      </rPr>
      <t>*1</t>
    </r>
    <r>
      <rPr>
        <sz val="12"/>
        <rFont val="Arial"/>
        <family val="2"/>
        <charset val="238"/>
      </rPr>
      <t xml:space="preserve">  Prihodi i primici planiraju se za 2022. i 2023. godinu na razini podskupine (treća razina računskog plana). </t>
    </r>
  </si>
  <si>
    <r>
      <rPr>
        <sz val="12"/>
        <rFont val="Arial"/>
        <family val="2"/>
        <charset val="238"/>
      </rPr>
      <t>-</t>
    </r>
    <r>
      <rPr>
        <vertAlign val="superscript"/>
        <sz val="12"/>
        <rFont val="Arial"/>
        <family val="2"/>
        <charset val="238"/>
      </rPr>
      <t>*2</t>
    </r>
    <r>
      <rPr>
        <sz val="12"/>
        <rFont val="Arial"/>
        <family val="2"/>
        <charset val="238"/>
      </rPr>
      <t xml:space="preserve"> Sadržaj izvora financiranja: opći prihodi i primici te prihodi za posebne namjene, odnosno vrste prihoda i primitaka koji ulaze u navedene izvore financiranja utvrđuje se ovisno o  specifičnim potrebama jedinica  lokalne i područne (regionalne) samouprave/ korisnika i može odstupati od gore zadanog modela.</t>
    </r>
  </si>
  <si>
    <r>
      <rPr>
        <sz val="12"/>
        <rFont val="Arial"/>
        <family val="2"/>
        <charset val="238"/>
      </rPr>
      <t>-</t>
    </r>
    <r>
      <rPr>
        <vertAlign val="superscript"/>
        <sz val="12"/>
        <rFont val="Arial"/>
        <family val="2"/>
        <charset val="238"/>
      </rPr>
      <t>*3</t>
    </r>
    <r>
      <rPr>
        <sz val="12"/>
        <rFont val="Arial"/>
        <family val="2"/>
        <charset val="238"/>
      </rPr>
      <t xml:space="preserve">  Korisnici proračuna jedinica lokalne i područne (regionalne) samouprave, osim upravnih odjela nadležnih za odnosnog korisnika nemaju ovaj izvor financiranja.</t>
    </r>
  </si>
  <si>
    <t>Obrazac JLP(R)S FP-PiP 2</t>
  </si>
  <si>
    <t>FINANCIJSKI PLAN - Procjena prihoda i primitaka za 2023 i  2024.</t>
  </si>
  <si>
    <r>
      <rPr>
        <b/>
        <sz val="11"/>
        <rFont val="Arial"/>
        <family val="2"/>
        <charset val="238"/>
      </rPr>
      <t>prihoda i primitaka</t>
    </r>
    <r>
      <rPr>
        <b/>
        <vertAlign val="superscript"/>
        <sz val="11"/>
        <rFont val="Arial"/>
        <family val="2"/>
        <charset val="238"/>
      </rPr>
      <t xml:space="preserve"> *2 </t>
    </r>
    <r>
      <rPr>
        <b/>
        <sz val="11"/>
        <rFont val="Arial"/>
        <family val="2"/>
        <charset val="238"/>
      </rPr>
      <t xml:space="preserve">                                                                                                                                             </t>
    </r>
  </si>
  <si>
    <r>
      <rPr>
        <b/>
        <sz val="11"/>
        <rFont val="Arial"/>
        <family val="2"/>
        <charset val="238"/>
      </rPr>
      <t>Oznaka računa iz                                                    računskog plana</t>
    </r>
    <r>
      <rPr>
        <b/>
        <vertAlign val="superscript"/>
        <sz val="11"/>
        <rFont val="Arial"/>
        <family val="2"/>
        <charset val="238"/>
      </rPr>
      <t>*1</t>
    </r>
    <r>
      <rPr>
        <b/>
        <sz val="11"/>
        <rFont val="Arial"/>
        <family val="2"/>
        <charset val="238"/>
      </rPr>
      <t xml:space="preserve">         </t>
    </r>
  </si>
  <si>
    <t>633  Prihodi iz proračuna</t>
  </si>
  <si>
    <t>652 uplate roditelja</t>
  </si>
  <si>
    <t>671 prihodi iz pror.-općina</t>
  </si>
  <si>
    <t xml:space="preserve"> </t>
  </si>
  <si>
    <t>Ukupno prihodi i primici za 2022. i 2023.</t>
  </si>
  <si>
    <r>
      <rPr>
        <sz val="12"/>
        <rFont val="Arial"/>
        <family val="2"/>
        <charset val="238"/>
      </rPr>
      <t>-</t>
    </r>
    <r>
      <rPr>
        <vertAlign val="superscript"/>
        <sz val="12"/>
        <rFont val="Arial"/>
        <family val="2"/>
        <charset val="238"/>
      </rPr>
      <t>*1</t>
    </r>
    <r>
      <rPr>
        <sz val="12"/>
        <rFont val="Arial"/>
        <family val="2"/>
        <charset val="238"/>
      </rPr>
      <t xml:space="preserve">  Prihodi i primici planiraju se za 2017. i 2018. godinu na razini skupine (druga razina računskog plana). </t>
    </r>
  </si>
  <si>
    <t>Financijski plan - Plan rashoda i izdataka</t>
  </si>
  <si>
    <t>Obrazac JLP(R)S FP-RiI</t>
  </si>
  <si>
    <t>Korisnik proračuna</t>
  </si>
  <si>
    <t xml:space="preserve">DJEČJI VRTIĆ LILIPUT TRPINJA, BOBOTA, MITROVIĆEVA 29 </t>
  </si>
  <si>
    <t>(proračunski/izvanproračunski)</t>
  </si>
  <si>
    <t>Prihodi i primici</t>
  </si>
  <si>
    <t xml:space="preserve">                                                                            Plan 2022.</t>
  </si>
  <si>
    <t>Procjena 2023.</t>
  </si>
  <si>
    <t>Procjena 2024.</t>
  </si>
  <si>
    <t>Vlastiti prihodi - Prihodi ostvareni obavljanjem   osnovnih i ostalih poslova vlastite djelatnosti</t>
  </si>
  <si>
    <t>Prihodi za posebne namjene-upl.rodit.</t>
  </si>
  <si>
    <t xml:space="preserve">Prihodi Drž.prorać. za nac. manjine </t>
  </si>
  <si>
    <t>Prihodi Drž.pror.-predškola</t>
  </si>
  <si>
    <t>Pomoći</t>
  </si>
  <si>
    <t>Donacije</t>
  </si>
  <si>
    <t>UKUPNO</t>
  </si>
  <si>
    <t>Naziv računa</t>
  </si>
  <si>
    <t>Plan 2022.</t>
  </si>
  <si>
    <t xml:space="preserve"> Procjena 2023.</t>
  </si>
  <si>
    <t xml:space="preserve"> Procjena 2024.</t>
  </si>
  <si>
    <t xml:space="preserve"> Procjena 2005.</t>
  </si>
  <si>
    <t xml:space="preserve"> Procjena 2006.</t>
  </si>
  <si>
    <t>RAZRED 3</t>
  </si>
  <si>
    <t>UKUPNI RASHODI</t>
  </si>
  <si>
    <t>Račun rashoda/izdatka</t>
  </si>
  <si>
    <t>Rashodi za zaposlene</t>
  </si>
  <si>
    <t>Plaće bruto</t>
  </si>
  <si>
    <t>Plaće za redovan rad</t>
  </si>
  <si>
    <t xml:space="preserve">Plaće za zaposlene </t>
  </si>
  <si>
    <t xml:space="preserve">Ostali rshodi za zaposlene </t>
  </si>
  <si>
    <t>Ostali rashodi za zaposlene</t>
  </si>
  <si>
    <t>Prehrana zaposlenih</t>
  </si>
  <si>
    <t xml:space="preserve">Regres i božićnica </t>
  </si>
  <si>
    <t>Doprinosi na plaće</t>
  </si>
  <si>
    <t>Doprinos za obvezno zdravstveno osiguranje</t>
  </si>
  <si>
    <t>Doprinos za obvezno zdrav.osiguranje</t>
  </si>
  <si>
    <t>Doprinos za obavezno osiguranje u slučaju nezaposlenosti</t>
  </si>
  <si>
    <t>Doprinos za obavezno osig. u slučaju nezap.</t>
  </si>
  <si>
    <t>Poseban dop. za poticaj zapošlj. osoba s invali.</t>
  </si>
  <si>
    <t>MATERIJALNI RASHODI</t>
  </si>
  <si>
    <t xml:space="preserve">Naknade troško zaposlenima </t>
  </si>
  <si>
    <t xml:space="preserve">Službena putovanja </t>
  </si>
  <si>
    <t>Nakande za smještaj na sl.putu u zemlji</t>
  </si>
  <si>
    <t>Smještaj na sl.putu u zemlji</t>
  </si>
  <si>
    <t>Naknada za prijevoz na služ.putu u zemlji</t>
  </si>
  <si>
    <t>Ostali rashodi za služ.putovanja</t>
  </si>
  <si>
    <t>Naknada za prijevoz,rad na terenu i odv.život</t>
  </si>
  <si>
    <t>Naknada za prijevoz na posao i sa posla</t>
  </si>
  <si>
    <t xml:space="preserve">Stručno usavr.zaposlenika </t>
  </si>
  <si>
    <t xml:space="preserve">Seminari, savjetovanja simpoziji </t>
  </si>
  <si>
    <t>Tečajevi i stručni ispit</t>
  </si>
  <si>
    <t>Ostale naknade troškova zaposlenima</t>
  </si>
  <si>
    <t>Naknada za korištenje privatnog aut.u službene svrhe</t>
  </si>
  <si>
    <t>Rashodi za materijal i energiju</t>
  </si>
  <si>
    <t>Uredski materijal i ostali mater.rashodi</t>
  </si>
  <si>
    <t>Uredski materijal</t>
  </si>
  <si>
    <t>Literatura,časopisi, glasila</t>
  </si>
  <si>
    <t>Mat.i sred.za čišćenje i održavanje</t>
  </si>
  <si>
    <t>Ostali materijal za potrbe redovitog poslo.-DIDAKTIKA</t>
  </si>
  <si>
    <t>Materijal i sirovine</t>
  </si>
  <si>
    <t xml:space="preserve">Namirnice -prehrana djece </t>
  </si>
  <si>
    <t>Energija</t>
  </si>
  <si>
    <t>Električna energija</t>
  </si>
  <si>
    <t>Plin</t>
  </si>
  <si>
    <t>Materijal i dijel.za inv.i tek.održ.</t>
  </si>
  <si>
    <t xml:space="preserve">Ostali mater.i dij.za tek.i inv. održavanje </t>
  </si>
  <si>
    <t>Sitan invetar i auto gume</t>
  </si>
  <si>
    <t>Službena,radna i zaštitna odjeća i obuća</t>
  </si>
  <si>
    <t>Rashodi za usluge</t>
  </si>
  <si>
    <t>Usluge telefona, pošte i prijevoza</t>
  </si>
  <si>
    <t>Usluge telefona</t>
  </si>
  <si>
    <t>Usluge interneta</t>
  </si>
  <si>
    <t>Poštarina</t>
  </si>
  <si>
    <t>Ostale usluge za komunikaciju i prijevoz</t>
  </si>
  <si>
    <t>Usluge tekućeg i inves.održavanja</t>
  </si>
  <si>
    <t xml:space="preserve">Usluge tekućeg i inves.održavanja </t>
  </si>
  <si>
    <t>Usluge promidžbe i informiranja</t>
  </si>
  <si>
    <t>Elektronski medij</t>
  </si>
  <si>
    <t>Promidžbeni  materijal</t>
  </si>
  <si>
    <t>Komunalne usluge</t>
  </si>
  <si>
    <t>Opskrba vodom</t>
  </si>
  <si>
    <t>Iznošenje i odvoz smeća</t>
  </si>
  <si>
    <t>Dimnjačarske usluge</t>
  </si>
  <si>
    <t xml:space="preserve">Zdravstvene i veter.usluge </t>
  </si>
  <si>
    <t>Obvezni i preventivni zdrastveni pregledi zaposlenika</t>
  </si>
  <si>
    <t>Veterinarske usluge</t>
  </si>
  <si>
    <t>Intelektualne i osobne usluge</t>
  </si>
  <si>
    <t xml:space="preserve">Autorski honorari </t>
  </si>
  <si>
    <t>Ugovori o djelu</t>
  </si>
  <si>
    <t>Usluge odvj.i pr,.savj.</t>
  </si>
  <si>
    <t>Usluge agencija, (knjigovodstvo.)</t>
  </si>
  <si>
    <t>Ostale intelektualne usluge</t>
  </si>
  <si>
    <t>Računalane usluge</t>
  </si>
  <si>
    <t>Usluge ažuriranja računalnih baza</t>
  </si>
  <si>
    <t>Ostale računalne usluge</t>
  </si>
  <si>
    <t>Ostale usluge</t>
  </si>
  <si>
    <t>Grafičke i tiskarske usluge</t>
  </si>
  <si>
    <t>Film i izrada fotografija</t>
  </si>
  <si>
    <t>Usluge čišćenja i pranja i sl.</t>
  </si>
  <si>
    <t>Usluge čuvanja imovine i osoba</t>
  </si>
  <si>
    <t>Ostale nespomenute usluge</t>
  </si>
  <si>
    <t>Naknade troškova osobama izvan radnog odnosa</t>
  </si>
  <si>
    <t>Naknade troškova službenog puta</t>
  </si>
  <si>
    <t>Naknade ostalih troškova</t>
  </si>
  <si>
    <t>Ostali nesapomenuti rashodi poslovanja</t>
  </si>
  <si>
    <t>Premije osiguranja</t>
  </si>
  <si>
    <t>Premije osiguranja ostale imovine</t>
  </si>
  <si>
    <t>Premije osiguranja zaposlenih</t>
  </si>
  <si>
    <t>Reprezentacija</t>
  </si>
  <si>
    <t>Tuzemne članar</t>
  </si>
  <si>
    <t>Naknade i pristojbe</t>
  </si>
  <si>
    <t>Javnobilježničke pristojbe</t>
  </si>
  <si>
    <t>Ostale naknade i pristojbe-KOMUNALNA NAKNADA</t>
  </si>
  <si>
    <t>Ostali nespomenuti rashodi poslovanja</t>
  </si>
  <si>
    <t>Financijski rashodi</t>
  </si>
  <si>
    <t>Bankarske usluge i platni promet</t>
  </si>
  <si>
    <t>Usluge platnog prometa</t>
  </si>
  <si>
    <t xml:space="preserve">Ostale tek.donacije </t>
  </si>
  <si>
    <t>UKUPNO KAPITALNI PROJEKTI</t>
  </si>
  <si>
    <t>Postrojenja i oprema</t>
  </si>
  <si>
    <t>Uredska oprema i namještaj</t>
  </si>
  <si>
    <t>Računalna oprema</t>
  </si>
  <si>
    <t>Uredski namještaj</t>
  </si>
  <si>
    <t>Ostala uredska oprema</t>
  </si>
  <si>
    <t>Oprema za održavanje i zaštitu</t>
  </si>
  <si>
    <t>Oprema za protupožarnu zaštitu</t>
  </si>
  <si>
    <t>Oprema-urđaji, strojevi i oprema za ostale namjene</t>
  </si>
  <si>
    <t>Oprema( uređaji i strojevi za ostale namjene)</t>
  </si>
  <si>
    <t>Ulaganje u računalne programe</t>
  </si>
  <si>
    <t>Ulaganja u računalne programe</t>
  </si>
  <si>
    <t xml:space="preserve">namaterijalna imovina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</si>
</sst>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\-??_);_(@_)"/>
    <numFmt numFmtId="165" formatCode="_(* #,##0_);_(* \(#,##0\);_(* \-??_);_(@_)"/>
    <numFmt numFmtId="166" formatCode="mmm/dd"/>
  </numFmts>
  <fonts count="29" x14ac:knownFonts="1">
    <font>
      <sz val="10"/>
      <name val="Arial"/>
      <charset val="238"/>
    </font>
    <font>
      <b/>
      <sz val="24"/>
      <color indexed="8"/>
      <name val="Arial"/>
      <charset val="238"/>
    </font>
    <font>
      <sz val="18"/>
      <color indexed="8"/>
      <name val="Arial"/>
      <charset val="238"/>
    </font>
    <font>
      <sz val="12"/>
      <color indexed="8"/>
      <name val="Arial"/>
      <charset val="238"/>
    </font>
    <font>
      <sz val="10"/>
      <color indexed="63"/>
      <name val="Arial"/>
      <charset val="238"/>
    </font>
    <font>
      <i/>
      <sz val="10"/>
      <color indexed="23"/>
      <name val="Arial"/>
      <charset val="238"/>
    </font>
    <font>
      <sz val="10"/>
      <color indexed="17"/>
      <name val="Arial"/>
      <charset val="238"/>
    </font>
    <font>
      <sz val="10"/>
      <color indexed="19"/>
      <name val="Arial"/>
      <charset val="238"/>
    </font>
    <font>
      <sz val="10"/>
      <color indexed="10"/>
      <name val="Arial"/>
      <charset val="238"/>
    </font>
    <font>
      <b/>
      <sz val="10"/>
      <color indexed="9"/>
      <name val="Arial"/>
      <charset val="238"/>
    </font>
    <font>
      <b/>
      <sz val="10"/>
      <color indexed="8"/>
      <name val="Arial"/>
      <charset val="238"/>
    </font>
    <font>
      <sz val="10"/>
      <color indexed="9"/>
      <name val="Arial"/>
      <charset val="238"/>
    </font>
    <font>
      <b/>
      <sz val="10"/>
      <name val="Arial"/>
      <family val="2"/>
      <charset val="238"/>
    </font>
    <font>
      <b/>
      <sz val="16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vertAlign val="superscript"/>
      <sz val="12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sz val="9"/>
      <name val="Arial"/>
      <family val="2"/>
      <charset val="238"/>
    </font>
    <font>
      <sz val="12"/>
      <name val="Times New Roman"/>
      <family val="1"/>
      <charset val="238"/>
    </font>
    <font>
      <b/>
      <sz val="16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0"/>
      <name val="Arial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42"/>
        <bgColor indexed="41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7"/>
      </patternFill>
    </fill>
    <fill>
      <patternFill patternType="solid">
        <fgColor indexed="27"/>
        <bgColor indexed="31"/>
      </patternFill>
    </fill>
    <fill>
      <patternFill patternType="solid">
        <fgColor indexed="22"/>
        <bgColor indexed="31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dotted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dotted">
        <color indexed="22"/>
      </left>
      <right style="dotted">
        <color indexed="22"/>
      </right>
      <top style="thin">
        <color indexed="8"/>
      </top>
      <bottom style="double">
        <color indexed="8"/>
      </bottom>
      <diagonal/>
    </border>
    <border>
      <left style="dotted">
        <color indexed="22"/>
      </left>
      <right style="dotted">
        <color indexed="22"/>
      </right>
      <top/>
      <bottom/>
      <diagonal/>
    </border>
    <border>
      <left style="dotted">
        <color indexed="8"/>
      </left>
      <right/>
      <top style="hair">
        <color indexed="22"/>
      </top>
      <bottom style="hair">
        <color indexed="22"/>
      </bottom>
      <diagonal/>
    </border>
    <border>
      <left style="dotted">
        <color indexed="22"/>
      </left>
      <right style="dotted">
        <color indexed="22"/>
      </right>
      <top style="hair">
        <color indexed="22"/>
      </top>
      <bottom style="hair">
        <color indexed="22"/>
      </bottom>
      <diagonal/>
    </border>
    <border>
      <left style="dotted">
        <color indexed="22"/>
      </left>
      <right style="dotted">
        <color indexed="22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hair">
        <color indexed="22"/>
      </top>
      <bottom style="hair">
        <color indexed="22"/>
      </bottom>
      <diagonal/>
    </border>
  </borders>
  <cellStyleXfs count="18">
    <xf numFmtId="0" fontId="0" fillId="0" borderId="0"/>
    <xf numFmtId="164" fontId="28" fillId="0" borderId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" fillId="2" borderId="1" applyNumberFormat="0" applyAlignment="0" applyProtection="0"/>
    <xf numFmtId="0" fontId="5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5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0" fillId="8" borderId="0" applyNumberFormat="0" applyBorder="0" applyAlignment="0" applyProtection="0"/>
  </cellStyleXfs>
  <cellXfs count="156">
    <xf numFmtId="0" fontId="0" fillId="0" borderId="0" xfId="0"/>
    <xf numFmtId="0" fontId="12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15" fillId="9" borderId="2" xfId="0" applyFont="1" applyFill="1" applyBorder="1" applyAlignment="1">
      <alignment horizontal="center"/>
    </xf>
    <xf numFmtId="0" fontId="15" fillId="9" borderId="4" xfId="0" applyFont="1" applyFill="1" applyBorder="1" applyAlignment="1">
      <alignment horizontal="right" vertical="center" wrapText="1"/>
    </xf>
    <xf numFmtId="0" fontId="15" fillId="9" borderId="8" xfId="0" applyFont="1" applyFill="1" applyBorder="1" applyAlignment="1">
      <alignment horizontal="left" wrapText="1"/>
    </xf>
    <xf numFmtId="0" fontId="15" fillId="0" borderId="9" xfId="0" applyFont="1" applyBorder="1" applyAlignment="1">
      <alignment horizontal="left" wrapText="1"/>
    </xf>
    <xf numFmtId="3" fontId="15" fillId="0" borderId="10" xfId="0" applyNumberFormat="1" applyFont="1" applyBorder="1" applyAlignment="1">
      <alignment horizontal="center" vertical="center" wrapText="1"/>
    </xf>
    <xf numFmtId="3" fontId="15" fillId="0" borderId="10" xfId="0" applyNumberFormat="1" applyFont="1" applyBorder="1" applyAlignment="1">
      <alignment horizont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5" fillId="0" borderId="13" xfId="0" applyFont="1" applyBorder="1"/>
    <xf numFmtId="3" fontId="15" fillId="0" borderId="14" xfId="0" applyNumberFormat="1" applyFont="1" applyBorder="1"/>
    <xf numFmtId="0" fontId="14" fillId="0" borderId="15" xfId="0" applyFont="1" applyBorder="1"/>
    <xf numFmtId="0" fontId="14" fillId="0" borderId="16" xfId="0" applyFont="1" applyBorder="1"/>
    <xf numFmtId="0" fontId="15" fillId="0" borderId="14" xfId="0" applyFont="1" applyBorder="1"/>
    <xf numFmtId="0" fontId="14" fillId="0" borderId="13" xfId="0" applyFont="1" applyBorder="1"/>
    <xf numFmtId="0" fontId="14" fillId="0" borderId="17" xfId="0" applyFont="1" applyBorder="1"/>
    <xf numFmtId="0" fontId="15" fillId="0" borderId="18" xfId="0" applyFont="1" applyBorder="1"/>
    <xf numFmtId="0" fontId="14" fillId="0" borderId="19" xfId="0" applyFont="1" applyBorder="1"/>
    <xf numFmtId="0" fontId="14" fillId="0" borderId="20" xfId="0" applyFont="1" applyBorder="1"/>
    <xf numFmtId="0" fontId="15" fillId="0" borderId="3" xfId="0" applyFont="1" applyBorder="1"/>
    <xf numFmtId="3" fontId="15" fillId="0" borderId="3" xfId="0" applyNumberFormat="1" applyFont="1" applyBorder="1"/>
    <xf numFmtId="3" fontId="15" fillId="0" borderId="21" xfId="0" applyNumberFormat="1" applyFont="1" applyBorder="1"/>
    <xf numFmtId="0" fontId="14" fillId="0" borderId="22" xfId="0" applyFont="1" applyBorder="1"/>
    <xf numFmtId="0" fontId="15" fillId="0" borderId="0" xfId="0" applyFont="1"/>
    <xf numFmtId="0" fontId="0" fillId="0" borderId="0" xfId="0" applyFont="1" applyAlignment="1">
      <alignment horizontal="right"/>
    </xf>
    <xf numFmtId="0" fontId="18" fillId="9" borderId="2" xfId="0" applyFont="1" applyFill="1" applyBorder="1" applyAlignment="1">
      <alignment horizontal="center"/>
    </xf>
    <xf numFmtId="0" fontId="18" fillId="9" borderId="4" xfId="0" applyFont="1" applyFill="1" applyBorder="1" applyAlignment="1">
      <alignment horizontal="right" vertical="center" wrapText="1"/>
    </xf>
    <xf numFmtId="0" fontId="18" fillId="9" borderId="8" xfId="0" applyFont="1" applyFill="1" applyBorder="1" applyAlignment="1">
      <alignment horizontal="left" wrapText="1"/>
    </xf>
    <xf numFmtId="0" fontId="20" fillId="0" borderId="9" xfId="0" applyFont="1" applyBorder="1"/>
    <xf numFmtId="0" fontId="20" fillId="0" borderId="11" xfId="0" applyFont="1" applyBorder="1"/>
    <xf numFmtId="0" fontId="20" fillId="0" borderId="12" xfId="0" applyFont="1" applyBorder="1"/>
    <xf numFmtId="0" fontId="0" fillId="0" borderId="23" xfId="0" applyBorder="1"/>
    <xf numFmtId="0" fontId="0" fillId="0" borderId="11" xfId="0" applyBorder="1"/>
    <xf numFmtId="0" fontId="0" fillId="0" borderId="12" xfId="0" applyBorder="1"/>
    <xf numFmtId="0" fontId="20" fillId="0" borderId="15" xfId="0" applyFont="1" applyBorder="1"/>
    <xf numFmtId="0" fontId="20" fillId="0" borderId="16" xfId="0" applyFont="1" applyBorder="1"/>
    <xf numFmtId="0" fontId="0" fillId="0" borderId="24" xfId="0" applyBorder="1"/>
    <xf numFmtId="0" fontId="0" fillId="0" borderId="15" xfId="0" applyBorder="1"/>
    <xf numFmtId="0" fontId="0" fillId="0" borderId="16" xfId="0" applyBorder="1"/>
    <xf numFmtId="3" fontId="18" fillId="0" borderId="13" xfId="0" applyNumberFormat="1" applyFont="1" applyBorder="1"/>
    <xf numFmtId="3" fontId="18" fillId="0" borderId="24" xfId="0" applyNumberFormat="1" applyFont="1" applyBorder="1"/>
    <xf numFmtId="3" fontId="15" fillId="0" borderId="13" xfId="0" applyNumberFormat="1" applyFont="1" applyBorder="1"/>
    <xf numFmtId="4" fontId="15" fillId="0" borderId="14" xfId="0" applyNumberFormat="1" applyFont="1" applyBorder="1"/>
    <xf numFmtId="4" fontId="15" fillId="0" borderId="15" xfId="0" applyNumberFormat="1" applyFont="1" applyBorder="1"/>
    <xf numFmtId="4" fontId="15" fillId="0" borderId="16" xfId="0" applyNumberFormat="1" applyFont="1" applyBorder="1"/>
    <xf numFmtId="3" fontId="15" fillId="0" borderId="24" xfId="0" applyNumberFormat="1" applyFont="1" applyBorder="1"/>
    <xf numFmtId="0" fontId="0" fillId="0" borderId="14" xfId="0" applyBorder="1"/>
    <xf numFmtId="0" fontId="12" fillId="0" borderId="25" xfId="0" applyFont="1" applyBorder="1" applyAlignment="1">
      <alignment wrapText="1"/>
    </xf>
    <xf numFmtId="0" fontId="20" fillId="0" borderId="13" xfId="0" applyFont="1" applyBorder="1"/>
    <xf numFmtId="0" fontId="20" fillId="0" borderId="14" xfId="0" applyFont="1" applyBorder="1"/>
    <xf numFmtId="0" fontId="0" fillId="0" borderId="25" xfId="0" applyBorder="1"/>
    <xf numFmtId="0" fontId="0" fillId="0" borderId="13" xfId="0" applyBorder="1"/>
    <xf numFmtId="0" fontId="0" fillId="0" borderId="26" xfId="0" applyBorder="1"/>
    <xf numFmtId="0" fontId="0" fillId="0" borderId="27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8" xfId="0" applyBorder="1"/>
    <xf numFmtId="0" fontId="12" fillId="0" borderId="3" xfId="0" applyFont="1" applyBorder="1"/>
    <xf numFmtId="3" fontId="15" fillId="0" borderId="3" xfId="0" applyNumberFormat="1" applyFont="1" applyBorder="1" applyAlignment="1">
      <alignment horizontal="center"/>
    </xf>
    <xf numFmtId="3" fontId="15" fillId="0" borderId="21" xfId="0" applyNumberFormat="1" applyFont="1" applyBorder="1" applyAlignment="1">
      <alignment horizontal="center"/>
    </xf>
    <xf numFmtId="3" fontId="15" fillId="0" borderId="22" xfId="0" applyNumberFormat="1" applyFont="1" applyBorder="1" applyAlignment="1">
      <alignment horizontal="center"/>
    </xf>
    <xf numFmtId="3" fontId="15" fillId="0" borderId="29" xfId="0" applyNumberFormat="1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0" xfId="0" applyNumberFormat="1" applyFont="1" applyAlignment="1">
      <alignment horizontal="center"/>
    </xf>
    <xf numFmtId="0" fontId="21" fillId="0" borderId="0" xfId="0" applyNumberFormat="1" applyFont="1"/>
    <xf numFmtId="3" fontId="21" fillId="0" borderId="0" xfId="0" applyNumberFormat="1" applyFont="1"/>
    <xf numFmtId="3" fontId="21" fillId="0" borderId="0" xfId="0" applyNumberFormat="1" applyFont="1" applyAlignment="1">
      <alignment wrapText="1"/>
    </xf>
    <xf numFmtId="0" fontId="0" fillId="0" borderId="0" xfId="0" applyAlignment="1">
      <alignment horizontal="center" wrapText="1"/>
    </xf>
    <xf numFmtId="3" fontId="23" fillId="0" borderId="30" xfId="0" applyNumberFormat="1" applyFont="1" applyBorder="1" applyAlignment="1">
      <alignment horizontal="left"/>
    </xf>
    <xf numFmtId="3" fontId="23" fillId="0" borderId="31" xfId="0" applyNumberFormat="1" applyFont="1" applyBorder="1"/>
    <xf numFmtId="3" fontId="23" fillId="0" borderId="31" xfId="0" applyNumberFormat="1" applyFont="1" applyBorder="1" applyAlignment="1">
      <alignment wrapText="1"/>
    </xf>
    <xf numFmtId="3" fontId="23" fillId="0" borderId="0" xfId="0" applyNumberFormat="1" applyFont="1"/>
    <xf numFmtId="3" fontId="24" fillId="0" borderId="0" xfId="0" applyNumberFormat="1" applyFont="1" applyAlignment="1">
      <alignment horizontal="left"/>
    </xf>
    <xf numFmtId="3" fontId="24" fillId="0" borderId="0" xfId="0" applyNumberFormat="1" applyFont="1"/>
    <xf numFmtId="3" fontId="24" fillId="0" borderId="0" xfId="0" applyNumberFormat="1" applyFont="1" applyAlignment="1">
      <alignment wrapText="1"/>
    </xf>
    <xf numFmtId="3" fontId="23" fillId="0" borderId="0" xfId="0" applyNumberFormat="1" applyFont="1" applyAlignment="1">
      <alignment horizontal="left"/>
    </xf>
    <xf numFmtId="3" fontId="25" fillId="0" borderId="32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center" vertical="center"/>
    </xf>
    <xf numFmtId="3" fontId="23" fillId="0" borderId="33" xfId="0" applyNumberFormat="1" applyFont="1" applyBorder="1" applyAlignment="1">
      <alignment horizontal="center" vertical="center" wrapText="1"/>
    </xf>
    <xf numFmtId="3" fontId="26" fillId="0" borderId="0" xfId="0" applyNumberFormat="1" applyFont="1" applyBorder="1" applyAlignment="1">
      <alignment horizontal="center" wrapText="1"/>
    </xf>
    <xf numFmtId="3" fontId="25" fillId="0" borderId="0" xfId="0" applyNumberFormat="1" applyFont="1" applyBorder="1" applyAlignment="1">
      <alignment horizontal="left"/>
    </xf>
    <xf numFmtId="3" fontId="23" fillId="0" borderId="34" xfId="0" applyNumberFormat="1" applyFont="1" applyBorder="1" applyAlignment="1">
      <alignment horizontal="center" vertical="center"/>
    </xf>
    <xf numFmtId="3" fontId="23" fillId="0" borderId="34" xfId="0" applyNumberFormat="1" applyFont="1" applyBorder="1" applyAlignment="1">
      <alignment horizontal="center" vertical="center" wrapText="1"/>
    </xf>
    <xf numFmtId="3" fontId="23" fillId="0" borderId="35" xfId="0" applyNumberFormat="1" applyFont="1" applyBorder="1" applyAlignment="1">
      <alignment horizontal="left"/>
    </xf>
    <xf numFmtId="3" fontId="23" fillId="0" borderId="36" xfId="0" applyNumberFormat="1" applyFont="1" applyBorder="1"/>
    <xf numFmtId="3" fontId="23" fillId="0" borderId="36" xfId="1" applyNumberFormat="1" applyFont="1" applyFill="1" applyBorder="1" applyAlignment="1" applyProtection="1"/>
    <xf numFmtId="3" fontId="23" fillId="0" borderId="35" xfId="0" applyNumberFormat="1" applyFont="1" applyBorder="1" applyAlignment="1">
      <alignment horizontal="left" wrapText="1"/>
    </xf>
    <xf numFmtId="3" fontId="23" fillId="0" borderId="36" xfId="0" applyNumberFormat="1" applyFont="1" applyBorder="1" applyAlignment="1">
      <alignment horizontal="right" wrapText="1"/>
    </xf>
    <xf numFmtId="0" fontId="23" fillId="0" borderId="35" xfId="0" applyNumberFormat="1" applyFont="1" applyBorder="1" applyAlignment="1">
      <alignment horizontal="left" wrapText="1"/>
    </xf>
    <xf numFmtId="164" fontId="21" fillId="0" borderId="0" xfId="1" applyFont="1" applyFill="1" applyBorder="1" applyAlignment="1" applyProtection="1"/>
    <xf numFmtId="3" fontId="23" fillId="0" borderId="35" xfId="0" applyNumberFormat="1" applyFont="1" applyBorder="1"/>
    <xf numFmtId="165" fontId="24" fillId="0" borderId="36" xfId="1" applyNumberFormat="1" applyFont="1" applyFill="1" applyBorder="1" applyAlignment="1" applyProtection="1"/>
    <xf numFmtId="164" fontId="24" fillId="0" borderId="36" xfId="1" applyFont="1" applyFill="1" applyBorder="1" applyAlignment="1" applyProtection="1"/>
    <xf numFmtId="164" fontId="23" fillId="0" borderId="35" xfId="1" applyFont="1" applyFill="1" applyBorder="1" applyAlignment="1" applyProtection="1">
      <alignment wrapText="1"/>
    </xf>
    <xf numFmtId="3" fontId="23" fillId="0" borderId="34" xfId="0" applyNumberFormat="1" applyFont="1" applyBorder="1"/>
    <xf numFmtId="164" fontId="24" fillId="0" borderId="34" xfId="1" applyFont="1" applyFill="1" applyBorder="1" applyAlignment="1" applyProtection="1"/>
    <xf numFmtId="3" fontId="23" fillId="0" borderId="37" xfId="0" applyNumberFormat="1" applyFont="1" applyBorder="1"/>
    <xf numFmtId="164" fontId="26" fillId="0" borderId="0" xfId="1" applyFont="1" applyFill="1" applyBorder="1" applyAlignment="1" applyProtection="1"/>
    <xf numFmtId="164" fontId="23" fillId="0" borderId="0" xfId="1" applyFont="1" applyFill="1" applyBorder="1" applyAlignment="1" applyProtection="1">
      <alignment wrapText="1"/>
    </xf>
    <xf numFmtId="3" fontId="23" fillId="0" borderId="0" xfId="0" applyNumberFormat="1" applyFont="1" applyBorder="1"/>
    <xf numFmtId="3" fontId="24" fillId="0" borderId="38" xfId="0" applyNumberFormat="1" applyFont="1" applyBorder="1"/>
    <xf numFmtId="3" fontId="23" fillId="0" borderId="39" xfId="0" applyNumberFormat="1" applyFont="1" applyBorder="1" applyAlignment="1">
      <alignment horizontal="left"/>
    </xf>
    <xf numFmtId="3" fontId="23" fillId="0" borderId="0" xfId="0" applyNumberFormat="1" applyFont="1" applyBorder="1" applyAlignment="1">
      <alignment horizontal="left"/>
    </xf>
    <xf numFmtId="3" fontId="26" fillId="0" borderId="0" xfId="0" applyNumberFormat="1" applyFont="1" applyBorder="1" applyAlignment="1">
      <alignment horizontal="left"/>
    </xf>
    <xf numFmtId="3" fontId="23" fillId="0" borderId="0" xfId="0" applyNumberFormat="1" applyFont="1" applyFill="1" applyBorder="1" applyAlignment="1">
      <alignment horizontal="left"/>
    </xf>
    <xf numFmtId="3" fontId="24" fillId="0" borderId="30" xfId="0" applyNumberFormat="1" applyFont="1" applyBorder="1"/>
    <xf numFmtId="3" fontId="27" fillId="0" borderId="0" xfId="0" applyNumberFormat="1" applyFont="1" applyFill="1" applyBorder="1" applyAlignment="1">
      <alignment horizontal="left"/>
    </xf>
    <xf numFmtId="3" fontId="27" fillId="0" borderId="0" xfId="0" applyNumberFormat="1" applyFont="1" applyFill="1" applyBorder="1" applyAlignment="1">
      <alignment horizontal="left" wrapText="1"/>
    </xf>
    <xf numFmtId="0" fontId="26" fillId="0" borderId="0" xfId="0" applyNumberFormat="1" applyFont="1" applyBorder="1" applyAlignment="1">
      <alignment horizontal="center"/>
    </xf>
    <xf numFmtId="0" fontId="26" fillId="0" borderId="30" xfId="0" applyNumberFormat="1" applyFont="1" applyBorder="1" applyAlignment="1">
      <alignment horizontal="center"/>
    </xf>
    <xf numFmtId="0" fontId="26" fillId="0" borderId="30" xfId="0" applyNumberFormat="1" applyFont="1" applyBorder="1" applyAlignment="1">
      <alignment horizontal="center" wrapText="1"/>
    </xf>
    <xf numFmtId="0" fontId="26" fillId="0" borderId="24" xfId="0" applyNumberFormat="1" applyFont="1" applyBorder="1" applyAlignment="1">
      <alignment horizontal="center"/>
    </xf>
    <xf numFmtId="0" fontId="26" fillId="0" borderId="39" xfId="0" applyNumberFormat="1" applyFont="1" applyBorder="1" applyAlignment="1">
      <alignment horizontal="center" wrapText="1"/>
    </xf>
    <xf numFmtId="3" fontId="26" fillId="0" borderId="39" xfId="0" applyNumberFormat="1" applyFont="1" applyBorder="1" applyAlignment="1">
      <alignment horizontal="center" wrapText="1"/>
    </xf>
    <xf numFmtId="3" fontId="26" fillId="0" borderId="39" xfId="0" applyNumberFormat="1" applyFont="1" applyFill="1" applyBorder="1" applyAlignment="1">
      <alignment horizontal="center" wrapText="1"/>
    </xf>
    <xf numFmtId="166" fontId="26" fillId="0" borderId="30" xfId="0" applyNumberFormat="1" applyFont="1" applyBorder="1" applyAlignment="1">
      <alignment horizontal="center"/>
    </xf>
    <xf numFmtId="0" fontId="23" fillId="0" borderId="0" xfId="0" applyNumberFormat="1" applyFont="1" applyBorder="1" applyAlignment="1">
      <alignment horizontal="left" wrapText="1"/>
    </xf>
    <xf numFmtId="3" fontId="23" fillId="0" borderId="0" xfId="0" applyNumberFormat="1" applyFont="1" applyBorder="1" applyAlignment="1">
      <alignment horizontal="right" wrapText="1"/>
    </xf>
    <xf numFmtId="0" fontId="26" fillId="0" borderId="39" xfId="0" applyNumberFormat="1" applyFont="1" applyBorder="1" applyAlignment="1">
      <alignment horizontal="center" vertical="center" wrapText="1"/>
    </xf>
    <xf numFmtId="0" fontId="23" fillId="0" borderId="0" xfId="0" applyNumberFormat="1" applyFont="1" applyAlignment="1">
      <alignment horizontal="left"/>
    </xf>
    <xf numFmtId="3" fontId="26" fillId="0" borderId="0" xfId="0" applyNumberFormat="1" applyFont="1"/>
    <xf numFmtId="0" fontId="23" fillId="0" borderId="0" xfId="0" applyNumberFormat="1" applyFont="1" applyBorder="1" applyAlignment="1">
      <alignment horizontal="left" vertical="center" wrapText="1"/>
    </xf>
    <xf numFmtId="0" fontId="23" fillId="0" borderId="40" xfId="0" applyNumberFormat="1" applyFont="1" applyBorder="1" applyAlignment="1">
      <alignment horizontal="left"/>
    </xf>
    <xf numFmtId="3" fontId="23" fillId="0" borderId="40" xfId="0" applyNumberFormat="1" applyFont="1" applyBorder="1"/>
    <xf numFmtId="3" fontId="24" fillId="0" borderId="40" xfId="0" applyNumberFormat="1" applyFont="1" applyBorder="1"/>
    <xf numFmtId="0" fontId="24" fillId="0" borderId="40" xfId="0" applyNumberFormat="1" applyFont="1" applyBorder="1"/>
    <xf numFmtId="3" fontId="24" fillId="0" borderId="0" xfId="0" applyNumberFormat="1" applyFont="1" applyBorder="1" applyAlignment="1">
      <alignment horizontal="right" wrapText="1"/>
    </xf>
    <xf numFmtId="0" fontId="24" fillId="0" borderId="40" xfId="0" applyNumberFormat="1" applyFont="1" applyBorder="1" applyAlignment="1">
      <alignment horizontal="left"/>
    </xf>
    <xf numFmtId="3" fontId="24" fillId="0" borderId="0" xfId="0" applyNumberFormat="1" applyFont="1" applyBorder="1"/>
    <xf numFmtId="0" fontId="23" fillId="0" borderId="40" xfId="0" applyNumberFormat="1" applyFont="1" applyBorder="1"/>
    <xf numFmtId="0" fontId="24" fillId="0" borderId="0" xfId="0" applyNumberFormat="1" applyFont="1" applyAlignment="1">
      <alignment horizontal="left"/>
    </xf>
    <xf numFmtId="0" fontId="24" fillId="0" borderId="0" xfId="0" applyNumberFormat="1" applyFont="1"/>
    <xf numFmtId="0" fontId="23" fillId="0" borderId="0" xfId="0" applyNumberFormat="1" applyFont="1"/>
    <xf numFmtId="3" fontId="23" fillId="0" borderId="39" xfId="0" applyNumberFormat="1" applyFont="1" applyBorder="1"/>
    <xf numFmtId="3" fontId="21" fillId="0" borderId="39" xfId="0" applyNumberFormat="1" applyFont="1" applyBorder="1"/>
    <xf numFmtId="0" fontId="24" fillId="0" borderId="0" xfId="0" applyNumberFormat="1" applyFont="1" applyBorder="1" applyAlignment="1">
      <alignment horizontal="left"/>
    </xf>
    <xf numFmtId="3" fontId="26" fillId="0" borderId="39" xfId="0" applyNumberFormat="1" applyFont="1" applyBorder="1"/>
    <xf numFmtId="0" fontId="13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10" borderId="3" xfId="0" applyFont="1" applyFill="1" applyBorder="1" applyAlignment="1">
      <alignment horizont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3" fontId="15" fillId="0" borderId="3" xfId="0" applyNumberFormat="1" applyFont="1" applyBorder="1" applyAlignment="1"/>
    <xf numFmtId="0" fontId="14" fillId="0" borderId="0" xfId="0" applyFont="1" applyBorder="1" applyAlignment="1">
      <alignment wrapText="1"/>
    </xf>
    <xf numFmtId="0" fontId="18" fillId="10" borderId="3" xfId="0" applyFont="1" applyFill="1" applyBorder="1" applyAlignment="1">
      <alignment horizontal="center"/>
    </xf>
    <xf numFmtId="0" fontId="18" fillId="0" borderId="6" xfId="0" applyFont="1" applyBorder="1" applyAlignment="1">
      <alignment horizontal="center" vertical="center" wrapText="1"/>
    </xf>
    <xf numFmtId="3" fontId="15" fillId="0" borderId="3" xfId="0" applyNumberFormat="1" applyFont="1" applyBorder="1" applyAlignment="1">
      <alignment horizontal="right"/>
    </xf>
    <xf numFmtId="0" fontId="22" fillId="0" borderId="0" xfId="0" applyNumberFormat="1" applyFont="1" applyBorder="1" applyAlignment="1">
      <alignment horizontal="center" wrapText="1"/>
    </xf>
  </cellXfs>
  <cellStyles count="18">
    <cellStyle name="Accent" xfId="14"/>
    <cellStyle name="Accent 1" xfId="15"/>
    <cellStyle name="Accent 2" xfId="16"/>
    <cellStyle name="Accent 3" xfId="17"/>
    <cellStyle name="Bad" xfId="11" builtinId="27" customBuiltin="1"/>
    <cellStyle name="Comma" xfId="1" builtinId="3"/>
    <cellStyle name="Error" xfId="13"/>
    <cellStyle name="Footnote" xfId="7"/>
    <cellStyle name="Good" xfId="9" builtinId="26" customBuiltin="1"/>
    <cellStyle name="Heading" xfId="2"/>
    <cellStyle name="Heading 1" xfId="3" builtinId="16" customBuiltin="1"/>
    <cellStyle name="Heading 2" xfId="4" builtinId="17" customBuiltin="1"/>
    <cellStyle name="Neutral" xfId="10" builtinId="28" customBuiltin="1"/>
    <cellStyle name="Normal" xfId="0" builtinId="0"/>
    <cellStyle name="Note" xfId="6" builtinId="10" customBuiltin="1"/>
    <cellStyle name="Status" xfId="8"/>
    <cellStyle name="Text" xfId="5"/>
    <cellStyle name="Warning" xfId="1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DFDFD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</xdr:row>
      <xdr:rowOff>19050</xdr:rowOff>
    </xdr:from>
    <xdr:to>
      <xdr:col>1</xdr:col>
      <xdr:colOff>0</xdr:colOff>
      <xdr:row>9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19050" y="981075"/>
          <a:ext cx="2409825" cy="1152525"/>
        </a:xfrm>
        <a:prstGeom prst="line">
          <a:avLst/>
        </a:prstGeom>
        <a:noFill/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28575</xdr:colOff>
      <xdr:row>6</xdr:row>
      <xdr:rowOff>19050</xdr:rowOff>
    </xdr:from>
    <xdr:to>
      <xdr:col>0</xdr:col>
      <xdr:colOff>2409825</xdr:colOff>
      <xdr:row>8</xdr:row>
      <xdr:rowOff>762000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>
          <a:off x="28575" y="981075"/>
          <a:ext cx="2381250" cy="1143000"/>
        </a:xfrm>
        <a:prstGeom prst="line">
          <a:avLst/>
        </a:prstGeom>
        <a:noFill/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</xdr:row>
      <xdr:rowOff>19050</xdr:rowOff>
    </xdr:from>
    <xdr:to>
      <xdr:col>0</xdr:col>
      <xdr:colOff>2409825</xdr:colOff>
      <xdr:row>6</xdr:row>
      <xdr:rowOff>762000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8575" y="800100"/>
          <a:ext cx="2381250" cy="1133475"/>
        </a:xfrm>
        <a:prstGeom prst="line">
          <a:avLst/>
        </a:prstGeom>
        <a:noFill/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B7" workbookViewId="0">
      <selection activeCell="H27" sqref="H27"/>
    </sheetView>
  </sheetViews>
  <sheetFormatPr defaultColWidth="9" defaultRowHeight="12.75" x14ac:dyDescent="0.2"/>
  <cols>
    <col min="1" max="1" width="36.42578125" customWidth="1"/>
    <col min="2" max="2" width="19.42578125" customWidth="1"/>
    <col min="3" max="3" width="30.7109375" customWidth="1"/>
    <col min="4" max="6" width="20.7109375" customWidth="1"/>
    <col min="7" max="7" width="26.140625" customWidth="1"/>
    <col min="8" max="8" width="20.7109375" customWidth="1"/>
    <col min="9" max="9" width="8.140625" customWidth="1"/>
  </cols>
  <sheetData>
    <row r="1" spans="1:9" ht="12" customHeight="1" x14ac:dyDescent="0.2">
      <c r="H1" s="1" t="s">
        <v>0</v>
      </c>
    </row>
    <row r="3" spans="1:9" s="2" customFormat="1" ht="20.25" x14ac:dyDescent="0.3">
      <c r="A3" s="144" t="s">
        <v>1</v>
      </c>
      <c r="B3" s="144"/>
      <c r="C3" s="144"/>
      <c r="D3" s="144"/>
      <c r="E3" s="144"/>
      <c r="F3" s="144"/>
      <c r="G3" s="144"/>
      <c r="H3" s="144"/>
    </row>
    <row r="4" spans="1:9" s="2" customFormat="1" ht="15.75" customHeight="1" x14ac:dyDescent="0.25">
      <c r="A4" s="145" t="s">
        <v>2</v>
      </c>
      <c r="B4" s="145"/>
      <c r="C4" s="145"/>
      <c r="D4" s="145"/>
      <c r="E4" s="145"/>
      <c r="F4" s="145"/>
      <c r="G4" s="145"/>
      <c r="H4" s="145"/>
      <c r="I4" s="3"/>
    </row>
    <row r="5" spans="1:9" s="2" customFormat="1" ht="15" hidden="1" x14ac:dyDescent="0.2"/>
    <row r="6" spans="1:9" s="2" customFormat="1" ht="15" x14ac:dyDescent="0.2">
      <c r="H6" s="4" t="s">
        <v>3</v>
      </c>
    </row>
    <row r="7" spans="1:9" s="2" customFormat="1" ht="15.75" x14ac:dyDescent="0.25">
      <c r="A7" s="5" t="s">
        <v>4</v>
      </c>
      <c r="B7" s="146">
        <v>2022</v>
      </c>
      <c r="C7" s="146"/>
      <c r="D7" s="146"/>
      <c r="E7" s="146"/>
      <c r="F7" s="146"/>
      <c r="G7" s="146"/>
      <c r="H7" s="146"/>
    </row>
    <row r="8" spans="1:9" s="2" customFormat="1" ht="15.75" customHeight="1" x14ac:dyDescent="0.2">
      <c r="A8" s="6" t="s">
        <v>5</v>
      </c>
      <c r="B8" s="147" t="s">
        <v>6</v>
      </c>
      <c r="C8" s="148" t="s">
        <v>7</v>
      </c>
      <c r="D8" s="148" t="s">
        <v>8</v>
      </c>
      <c r="E8" s="148" t="s">
        <v>9</v>
      </c>
      <c r="F8" s="148" t="s">
        <v>10</v>
      </c>
      <c r="G8" s="148" t="s">
        <v>11</v>
      </c>
      <c r="H8" s="149" t="s">
        <v>12</v>
      </c>
    </row>
    <row r="9" spans="1:9" s="2" customFormat="1" ht="60.75" customHeight="1" x14ac:dyDescent="0.25">
      <c r="A9" s="7" t="s">
        <v>13</v>
      </c>
      <c r="B9" s="147"/>
      <c r="C9" s="148"/>
      <c r="D9" s="148"/>
      <c r="E9" s="148"/>
      <c r="F9" s="148"/>
      <c r="G9" s="148"/>
      <c r="H9" s="149"/>
    </row>
    <row r="10" spans="1:9" s="2" customFormat="1" ht="30" customHeight="1" x14ac:dyDescent="0.25">
      <c r="A10" s="8" t="s">
        <v>14</v>
      </c>
      <c r="B10" s="9">
        <v>1100000</v>
      </c>
      <c r="C10" s="10"/>
      <c r="D10" s="10"/>
      <c r="E10" s="9"/>
      <c r="F10" s="9"/>
      <c r="G10" s="11"/>
      <c r="H10" s="12"/>
    </row>
    <row r="11" spans="1:9" s="2" customFormat="1" ht="30" customHeight="1" x14ac:dyDescent="0.25">
      <c r="A11" s="13" t="s">
        <v>15</v>
      </c>
      <c r="B11" s="14"/>
      <c r="C11" s="14"/>
      <c r="D11" s="14">
        <v>395000</v>
      </c>
      <c r="E11" s="14"/>
      <c r="F11" s="14"/>
      <c r="G11" s="15"/>
      <c r="H11" s="16"/>
    </row>
    <row r="12" spans="1:9" s="2" customFormat="1" ht="30" customHeight="1" x14ac:dyDescent="0.25">
      <c r="A12" s="13" t="s">
        <v>16</v>
      </c>
      <c r="B12" s="14"/>
      <c r="C12" s="14"/>
      <c r="D12" s="14"/>
      <c r="E12" s="14">
        <v>49500</v>
      </c>
      <c r="F12" s="14"/>
      <c r="G12" s="15"/>
      <c r="H12" s="16"/>
    </row>
    <row r="13" spans="1:9" s="2" customFormat="1" ht="30" customHeight="1" x14ac:dyDescent="0.25">
      <c r="A13" s="13" t="s">
        <v>17</v>
      </c>
      <c r="B13" s="14"/>
      <c r="C13" s="14"/>
      <c r="D13" s="14"/>
      <c r="E13" s="14">
        <v>6400</v>
      </c>
      <c r="F13" s="14"/>
      <c r="G13" s="15"/>
      <c r="H13" s="16"/>
    </row>
    <row r="14" spans="1:9" s="2" customFormat="1" ht="30" customHeight="1" x14ac:dyDescent="0.25">
      <c r="A14" s="13" t="s">
        <v>18</v>
      </c>
      <c r="B14" s="17"/>
      <c r="C14" s="17"/>
      <c r="D14" s="17"/>
      <c r="E14" s="17"/>
      <c r="F14" s="17"/>
      <c r="G14" s="15"/>
      <c r="H14" s="16"/>
    </row>
    <row r="15" spans="1:9" s="2" customFormat="1" ht="30" customHeight="1" x14ac:dyDescent="0.25">
      <c r="A15" s="18"/>
      <c r="B15" s="17"/>
      <c r="C15" s="17"/>
      <c r="D15" s="17"/>
      <c r="E15" s="17"/>
      <c r="F15" s="17"/>
      <c r="G15" s="15"/>
      <c r="H15" s="16"/>
    </row>
    <row r="16" spans="1:9" s="2" customFormat="1" ht="30" customHeight="1" x14ac:dyDescent="0.25">
      <c r="A16" s="18"/>
      <c r="B16" s="17"/>
      <c r="C16" s="17"/>
      <c r="D16" s="17"/>
      <c r="E16" s="17"/>
      <c r="F16" s="17"/>
      <c r="G16" s="15"/>
      <c r="H16" s="16"/>
    </row>
    <row r="17" spans="1:8" s="2" customFormat="1" ht="30" customHeight="1" x14ac:dyDescent="0.25">
      <c r="A17" s="18"/>
      <c r="B17" s="17"/>
      <c r="C17" s="17"/>
      <c r="D17" s="17"/>
      <c r="E17" s="17"/>
      <c r="F17" s="17"/>
      <c r="G17" s="15"/>
      <c r="H17" s="16"/>
    </row>
    <row r="18" spans="1:8" s="2" customFormat="1" ht="30" customHeight="1" x14ac:dyDescent="0.25">
      <c r="A18" s="18"/>
      <c r="B18" s="17"/>
      <c r="C18" s="17"/>
      <c r="D18" s="17"/>
      <c r="E18" s="17"/>
      <c r="F18" s="17"/>
      <c r="G18" s="15"/>
      <c r="H18" s="16"/>
    </row>
    <row r="19" spans="1:8" s="2" customFormat="1" ht="30" customHeight="1" x14ac:dyDescent="0.25">
      <c r="A19" s="18"/>
      <c r="B19" s="17"/>
      <c r="C19" s="17"/>
      <c r="D19" s="17"/>
      <c r="E19" s="17"/>
      <c r="F19" s="17"/>
      <c r="G19" s="15"/>
      <c r="H19" s="16"/>
    </row>
    <row r="20" spans="1:8" s="2" customFormat="1" ht="30" customHeight="1" x14ac:dyDescent="0.25">
      <c r="A20" s="18"/>
      <c r="B20" s="17"/>
      <c r="C20" s="17"/>
      <c r="D20" s="17"/>
      <c r="E20" s="17"/>
      <c r="F20" s="17"/>
      <c r="G20" s="15"/>
      <c r="H20" s="16"/>
    </row>
    <row r="21" spans="1:8" s="2" customFormat="1" ht="30" customHeight="1" x14ac:dyDescent="0.25">
      <c r="A21" s="18"/>
      <c r="B21" s="17"/>
      <c r="C21" s="17"/>
      <c r="D21" s="17"/>
      <c r="E21" s="17"/>
      <c r="F21" s="17"/>
      <c r="G21" s="15"/>
      <c r="H21" s="16"/>
    </row>
    <row r="22" spans="1:8" s="2" customFormat="1" ht="30" customHeight="1" x14ac:dyDescent="0.25">
      <c r="A22" s="19"/>
      <c r="B22" s="20"/>
      <c r="C22" s="20"/>
      <c r="D22" s="20"/>
      <c r="E22" s="20"/>
      <c r="F22" s="20"/>
      <c r="G22" s="21"/>
      <c r="H22" s="22"/>
    </row>
    <row r="23" spans="1:8" s="2" customFormat="1" ht="30" customHeight="1" x14ac:dyDescent="0.25">
      <c r="A23" s="23" t="s">
        <v>19</v>
      </c>
      <c r="B23" s="24">
        <f>SUM(B10:B22)</f>
        <v>1100000</v>
      </c>
      <c r="C23" s="25">
        <f>SUM(C10:C22)</f>
        <v>0</v>
      </c>
      <c r="D23" s="24">
        <v>395000</v>
      </c>
      <c r="E23" s="25">
        <f>SUM(E10:E22)</f>
        <v>55900</v>
      </c>
      <c r="F23" s="24">
        <f>SUM(F10:F22)</f>
        <v>0</v>
      </c>
      <c r="G23" s="26"/>
      <c r="H23" s="26"/>
    </row>
    <row r="24" spans="1:8" s="2" customFormat="1" ht="30" customHeight="1" x14ac:dyDescent="0.25">
      <c r="A24" s="23" t="s">
        <v>20</v>
      </c>
      <c r="B24" s="150">
        <v>1550900</v>
      </c>
      <c r="C24" s="150"/>
      <c r="D24" s="150"/>
      <c r="E24" s="150"/>
      <c r="F24" s="150"/>
      <c r="G24" s="150"/>
      <c r="H24" s="150"/>
    </row>
    <row r="25" spans="1:8" s="2" customFormat="1" ht="15" x14ac:dyDescent="0.2"/>
    <row r="26" spans="1:8" s="2" customFormat="1" ht="15.75" x14ac:dyDescent="0.25">
      <c r="A26" s="27" t="s">
        <v>21</v>
      </c>
    </row>
    <row r="27" spans="1:8" s="2" customFormat="1" ht="18" x14ac:dyDescent="0.2">
      <c r="A27" s="2" t="s">
        <v>22</v>
      </c>
    </row>
    <row r="28" spans="1:8" s="2" customFormat="1" ht="34.5" customHeight="1" x14ac:dyDescent="0.2">
      <c r="A28" s="151" t="s">
        <v>23</v>
      </c>
      <c r="B28" s="151"/>
      <c r="C28" s="151"/>
      <c r="D28" s="151"/>
      <c r="E28" s="151"/>
      <c r="F28" s="151"/>
      <c r="G28" s="151"/>
      <c r="H28" s="151"/>
    </row>
    <row r="29" spans="1:8" s="2" customFormat="1" ht="18" x14ac:dyDescent="0.2">
      <c r="A29" s="2" t="s">
        <v>24</v>
      </c>
    </row>
  </sheetData>
  <sheetProtection selectLockedCells="1" selectUnlockedCells="1"/>
  <mergeCells count="12">
    <mergeCell ref="B24:H24"/>
    <mergeCell ref="A28:H28"/>
    <mergeCell ref="A3:H3"/>
    <mergeCell ref="A4:H4"/>
    <mergeCell ref="B7:H7"/>
    <mergeCell ref="B8:B9"/>
    <mergeCell ref="C8:C9"/>
    <mergeCell ref="D8:D9"/>
    <mergeCell ref="E8:E9"/>
    <mergeCell ref="F8:F9"/>
    <mergeCell ref="G8:G9"/>
    <mergeCell ref="H8:H9"/>
  </mergeCells>
  <pageMargins left="0.39374999999999999" right="0.2361111111111111" top="0.35416666666666669" bottom="0.6694444444444444" header="0.51180555555555551" footer="0.51180555555555551"/>
  <pageSetup paperSize="9" scale="70" firstPageNumber="0" orientation="landscape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4"/>
  <sheetViews>
    <sheetView tabSelected="1" workbookViewId="0">
      <selection activeCell="A2" sqref="A2:O2"/>
    </sheetView>
  </sheetViews>
  <sheetFormatPr defaultColWidth="9" defaultRowHeight="12.75" x14ac:dyDescent="0.2"/>
  <cols>
    <col min="1" max="1" width="36.7109375" customWidth="1"/>
    <col min="2" max="2" width="14.42578125" customWidth="1"/>
    <col min="3" max="3" width="9.85546875" customWidth="1"/>
    <col min="4" max="4" width="15.140625" customWidth="1"/>
    <col min="5" max="5" width="10.7109375" customWidth="1"/>
    <col min="6" max="6" width="11" customWidth="1"/>
    <col min="7" max="7" width="25.42578125" customWidth="1"/>
    <col min="8" max="8" width="14.42578125" customWidth="1"/>
    <col min="9" max="9" width="17.85546875" customWidth="1"/>
    <col min="10" max="10" width="10.140625" customWidth="1"/>
    <col min="11" max="11" width="10.42578125" customWidth="1"/>
    <col min="12" max="12" width="11" customWidth="1"/>
    <col min="13" max="13" width="10.7109375" customWidth="1"/>
    <col min="14" max="14" width="21.85546875" customWidth="1"/>
    <col min="15" max="15" width="16" customWidth="1"/>
  </cols>
  <sheetData>
    <row r="1" spans="1:16" x14ac:dyDescent="0.2">
      <c r="N1" s="1" t="s">
        <v>25</v>
      </c>
    </row>
    <row r="2" spans="1:16" ht="20.25" x14ac:dyDescent="0.3">
      <c r="A2" s="144" t="s">
        <v>26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</row>
    <row r="3" spans="1:16" ht="15.75" x14ac:dyDescent="0.25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</row>
    <row r="4" spans="1:16" x14ac:dyDescent="0.2">
      <c r="O4" s="28" t="s">
        <v>3</v>
      </c>
    </row>
    <row r="5" spans="1:16" ht="15" x14ac:dyDescent="0.25">
      <c r="A5" s="29" t="s">
        <v>4</v>
      </c>
      <c r="B5" s="152">
        <v>2023</v>
      </c>
      <c r="C5" s="152"/>
      <c r="D5" s="152"/>
      <c r="E5" s="152"/>
      <c r="F5" s="152"/>
      <c r="G5" s="152"/>
      <c r="H5" s="152"/>
      <c r="I5" s="152">
        <v>2024</v>
      </c>
      <c r="J5" s="152"/>
      <c r="K5" s="152"/>
      <c r="L5" s="152"/>
      <c r="M5" s="152"/>
      <c r="N5" s="152"/>
      <c r="O5" s="152"/>
    </row>
    <row r="6" spans="1:16" ht="15.75" customHeight="1" x14ac:dyDescent="0.2">
      <c r="A6" s="30" t="s">
        <v>27</v>
      </c>
      <c r="B6" s="147" t="s">
        <v>6</v>
      </c>
      <c r="C6" s="148" t="s">
        <v>7</v>
      </c>
      <c r="D6" s="148" t="s">
        <v>8</v>
      </c>
      <c r="E6" s="148" t="s">
        <v>9</v>
      </c>
      <c r="F6" s="148" t="s">
        <v>10</v>
      </c>
      <c r="G6" s="148" t="s">
        <v>11</v>
      </c>
      <c r="H6" s="149" t="s">
        <v>12</v>
      </c>
      <c r="I6" s="147" t="s">
        <v>6</v>
      </c>
      <c r="J6" s="153" t="s">
        <v>7</v>
      </c>
      <c r="K6" s="153" t="s">
        <v>8</v>
      </c>
      <c r="L6" s="148" t="s">
        <v>9</v>
      </c>
      <c r="M6" s="148" t="s">
        <v>10</v>
      </c>
      <c r="N6" s="148" t="s">
        <v>11</v>
      </c>
      <c r="O6" s="149" t="s">
        <v>12</v>
      </c>
    </row>
    <row r="7" spans="1:16" ht="63.75" customHeight="1" x14ac:dyDescent="0.25">
      <c r="A7" s="31" t="s">
        <v>28</v>
      </c>
      <c r="B7" s="147"/>
      <c r="C7" s="148"/>
      <c r="D7" s="148"/>
      <c r="E7" s="148"/>
      <c r="F7" s="148"/>
      <c r="G7" s="148"/>
      <c r="H7" s="149"/>
      <c r="I7" s="147"/>
      <c r="J7" s="153"/>
      <c r="K7" s="153"/>
      <c r="L7" s="148"/>
      <c r="M7" s="148"/>
      <c r="N7" s="148"/>
      <c r="O7" s="149"/>
    </row>
    <row r="8" spans="1:16" ht="24.95" customHeight="1" x14ac:dyDescent="0.25">
      <c r="A8" s="8" t="s">
        <v>29</v>
      </c>
      <c r="B8" s="32"/>
      <c r="C8" s="10"/>
      <c r="D8" s="10"/>
      <c r="E8" s="9">
        <v>55900</v>
      </c>
      <c r="F8" s="9"/>
      <c r="G8" s="33"/>
      <c r="H8" s="34"/>
      <c r="I8" s="35"/>
      <c r="J8" s="10"/>
      <c r="K8" s="10"/>
      <c r="L8" s="9">
        <v>55900</v>
      </c>
      <c r="M8" s="9"/>
      <c r="N8" s="36"/>
      <c r="O8" s="37"/>
    </row>
    <row r="9" spans="1:16" ht="24.95" customHeight="1" x14ac:dyDescent="0.25">
      <c r="A9" s="13" t="s">
        <v>30</v>
      </c>
      <c r="B9" s="14"/>
      <c r="C9" s="14"/>
      <c r="D9" s="14">
        <v>395000</v>
      </c>
      <c r="E9" s="14"/>
      <c r="F9" s="14"/>
      <c r="G9" s="38"/>
      <c r="H9" s="39"/>
      <c r="I9" s="40"/>
      <c r="J9" s="14"/>
      <c r="K9" s="14">
        <v>395000</v>
      </c>
      <c r="L9" s="14"/>
      <c r="M9" s="14"/>
      <c r="N9" s="41"/>
      <c r="O9" s="42"/>
    </row>
    <row r="10" spans="1:16" ht="24.95" customHeight="1" x14ac:dyDescent="0.25">
      <c r="A10" s="13" t="s">
        <v>31</v>
      </c>
      <c r="B10" s="43">
        <v>1100000</v>
      </c>
      <c r="C10" s="14"/>
      <c r="D10" s="14"/>
      <c r="E10" s="14"/>
      <c r="F10" s="14"/>
      <c r="G10" s="38"/>
      <c r="H10" s="39"/>
      <c r="I10" s="44">
        <v>1100000</v>
      </c>
      <c r="J10" s="14"/>
      <c r="K10" s="14"/>
      <c r="L10" s="14"/>
      <c r="M10" s="14"/>
      <c r="N10" s="41"/>
      <c r="O10" s="42"/>
    </row>
    <row r="11" spans="1:16" ht="24.95" customHeight="1" x14ac:dyDescent="0.25">
      <c r="A11" s="13"/>
      <c r="B11" s="45"/>
      <c r="C11" s="46"/>
      <c r="D11" s="46"/>
      <c r="E11" s="46"/>
      <c r="F11" s="46"/>
      <c r="G11" s="47"/>
      <c r="H11" s="48"/>
      <c r="I11" s="49"/>
      <c r="J11" s="50"/>
      <c r="K11" s="50"/>
      <c r="L11" s="50"/>
      <c r="M11" s="50"/>
      <c r="N11" s="41"/>
      <c r="O11" s="42"/>
    </row>
    <row r="12" spans="1:16" ht="24.95" customHeight="1" x14ac:dyDescent="0.2">
      <c r="A12" s="51"/>
      <c r="B12" s="52"/>
      <c r="C12" s="53"/>
      <c r="D12" s="53"/>
      <c r="E12" s="53"/>
      <c r="F12" s="53"/>
      <c r="G12" s="38"/>
      <c r="H12" s="39"/>
      <c r="I12" s="40"/>
      <c r="J12" s="50"/>
      <c r="K12" s="50"/>
      <c r="L12" s="50"/>
      <c r="M12" s="50"/>
      <c r="N12" s="41"/>
      <c r="O12" s="42"/>
    </row>
    <row r="13" spans="1:16" ht="24.95" customHeight="1" x14ac:dyDescent="0.2">
      <c r="A13" s="51"/>
      <c r="B13" s="52"/>
      <c r="C13" s="53"/>
      <c r="D13" s="53"/>
      <c r="E13" s="53"/>
      <c r="F13" s="53"/>
      <c r="G13" s="38"/>
      <c r="H13" s="39"/>
      <c r="I13" s="40"/>
      <c r="J13" s="50"/>
      <c r="K13" s="50"/>
      <c r="L13" s="50"/>
      <c r="M13" s="50"/>
      <c r="N13" s="41"/>
      <c r="O13" s="42"/>
    </row>
    <row r="14" spans="1:16" ht="24.95" customHeight="1" x14ac:dyDescent="0.2">
      <c r="A14" s="54"/>
      <c r="B14" s="55"/>
      <c r="C14" s="50"/>
      <c r="D14" s="50"/>
      <c r="E14" s="50"/>
      <c r="F14" s="50"/>
      <c r="G14" s="41"/>
      <c r="H14" s="42"/>
      <c r="I14" s="40"/>
      <c r="J14" s="50"/>
      <c r="K14" s="50"/>
      <c r="L14" s="50"/>
      <c r="M14" s="50"/>
      <c r="N14" s="41"/>
      <c r="O14" s="42"/>
    </row>
    <row r="15" spans="1:16" ht="24.95" customHeight="1" x14ac:dyDescent="0.2">
      <c r="A15" s="54"/>
      <c r="B15" s="55"/>
      <c r="C15" s="50"/>
      <c r="D15" s="50"/>
      <c r="E15" s="50"/>
      <c r="F15" s="50"/>
      <c r="G15" s="41"/>
      <c r="H15" s="42"/>
      <c r="I15" s="40"/>
      <c r="J15" s="50"/>
      <c r="K15" s="50"/>
      <c r="L15" s="50"/>
      <c r="M15" s="50"/>
      <c r="N15" s="41"/>
      <c r="O15" s="42"/>
      <c r="P15" t="s">
        <v>32</v>
      </c>
    </row>
    <row r="16" spans="1:16" ht="24.95" customHeight="1" x14ac:dyDescent="0.2">
      <c r="A16" s="54"/>
      <c r="B16" s="55"/>
      <c r="C16" s="50"/>
      <c r="D16" s="50"/>
      <c r="E16" s="50"/>
      <c r="F16" s="50"/>
      <c r="G16" s="41"/>
      <c r="H16" s="42"/>
      <c r="I16" s="40"/>
      <c r="J16" s="50"/>
      <c r="K16" s="50"/>
      <c r="L16" s="50"/>
      <c r="M16" s="50"/>
      <c r="N16" s="41"/>
      <c r="O16" s="42"/>
    </row>
    <row r="17" spans="1:15" ht="24.95" customHeight="1" x14ac:dyDescent="0.2">
      <c r="A17" s="54"/>
      <c r="B17" s="55"/>
      <c r="C17" s="50"/>
      <c r="D17" s="50"/>
      <c r="E17" s="50"/>
      <c r="F17" s="50"/>
      <c r="G17" s="41"/>
      <c r="H17" s="42"/>
      <c r="I17" s="40"/>
      <c r="J17" s="50"/>
      <c r="K17" s="50"/>
      <c r="L17" s="50"/>
      <c r="M17" s="50"/>
      <c r="N17" s="41"/>
      <c r="O17" s="42"/>
    </row>
    <row r="18" spans="1:15" ht="24.95" customHeight="1" x14ac:dyDescent="0.2">
      <c r="A18" s="54"/>
      <c r="B18" s="55"/>
      <c r="C18" s="50"/>
      <c r="D18" s="50"/>
      <c r="E18" s="50"/>
      <c r="F18" s="50"/>
      <c r="G18" s="41"/>
      <c r="H18" s="42"/>
      <c r="I18" s="40"/>
      <c r="J18" s="50"/>
      <c r="K18" s="50"/>
      <c r="L18" s="50"/>
      <c r="M18" s="50"/>
      <c r="N18" s="41"/>
      <c r="O18" s="42"/>
    </row>
    <row r="19" spans="1:15" ht="24.95" customHeight="1" x14ac:dyDescent="0.2">
      <c r="A19" s="54"/>
      <c r="B19" s="55"/>
      <c r="C19" s="50"/>
      <c r="D19" s="50"/>
      <c r="E19" s="50"/>
      <c r="F19" s="50"/>
      <c r="G19" s="41"/>
      <c r="H19" s="42"/>
      <c r="I19" s="40"/>
      <c r="J19" s="50"/>
      <c r="K19" s="50"/>
      <c r="L19" s="50"/>
      <c r="M19" s="50"/>
      <c r="N19" s="41"/>
      <c r="O19" s="42"/>
    </row>
    <row r="20" spans="1:15" ht="24.95" customHeight="1" x14ac:dyDescent="0.2">
      <c r="A20" s="54"/>
      <c r="B20" s="55"/>
      <c r="C20" s="50"/>
      <c r="D20" s="50"/>
      <c r="E20" s="50"/>
      <c r="F20" s="50"/>
      <c r="G20" s="41"/>
      <c r="H20" s="42"/>
      <c r="I20" s="40"/>
      <c r="J20" s="50"/>
      <c r="K20" s="50"/>
      <c r="L20" s="50"/>
      <c r="M20" s="50"/>
      <c r="N20" s="41"/>
      <c r="O20" s="42"/>
    </row>
    <row r="21" spans="1:15" ht="24.95" customHeight="1" x14ac:dyDescent="0.2">
      <c r="A21" s="54"/>
      <c r="B21" s="55"/>
      <c r="C21" s="50"/>
      <c r="D21" s="50"/>
      <c r="E21" s="50"/>
      <c r="F21" s="50"/>
      <c r="G21" s="41"/>
      <c r="H21" s="42"/>
      <c r="I21" s="40"/>
      <c r="J21" s="50"/>
      <c r="K21" s="50"/>
      <c r="L21" s="50"/>
      <c r="M21" s="50"/>
      <c r="N21" s="41"/>
      <c r="O21" s="42"/>
    </row>
    <row r="22" spans="1:15" ht="24.95" customHeight="1" x14ac:dyDescent="0.2">
      <c r="A22" s="54"/>
      <c r="B22" s="55"/>
      <c r="C22" s="50"/>
      <c r="D22" s="50"/>
      <c r="E22" s="50"/>
      <c r="F22" s="50"/>
      <c r="G22" s="41"/>
      <c r="H22" s="42"/>
      <c r="I22" s="40"/>
      <c r="J22" s="50"/>
      <c r="K22" s="50"/>
      <c r="L22" s="50"/>
      <c r="M22" s="50"/>
      <c r="N22" s="41"/>
      <c r="O22" s="42"/>
    </row>
    <row r="23" spans="1:15" ht="24.95" customHeight="1" x14ac:dyDescent="0.2">
      <c r="A23" s="54"/>
      <c r="B23" s="55"/>
      <c r="C23" s="50"/>
      <c r="D23" s="50"/>
      <c r="E23" s="50"/>
      <c r="F23" s="50"/>
      <c r="G23" s="41"/>
      <c r="H23" s="42"/>
      <c r="I23" s="40"/>
      <c r="J23" s="50"/>
      <c r="K23" s="50"/>
      <c r="L23" s="50"/>
      <c r="M23" s="50"/>
      <c r="N23" s="41"/>
      <c r="O23" s="42"/>
    </row>
    <row r="24" spans="1:15" ht="24.95" customHeight="1" x14ac:dyDescent="0.2">
      <c r="A24" s="56"/>
      <c r="B24" s="55"/>
      <c r="C24" s="50"/>
      <c r="D24" s="50"/>
      <c r="E24" s="50"/>
      <c r="F24" s="50"/>
      <c r="G24" s="41"/>
      <c r="H24" s="42"/>
      <c r="I24" s="40"/>
      <c r="J24" s="50"/>
      <c r="K24" s="50"/>
      <c r="L24" s="50"/>
      <c r="M24" s="50"/>
      <c r="N24" s="41"/>
      <c r="O24" s="42"/>
    </row>
    <row r="25" spans="1:15" ht="24.95" customHeight="1" x14ac:dyDescent="0.2">
      <c r="A25" s="54"/>
      <c r="B25" s="55"/>
      <c r="C25" s="50"/>
      <c r="D25" s="50"/>
      <c r="E25" s="50"/>
      <c r="F25" s="50"/>
      <c r="G25" s="41"/>
      <c r="H25" s="42"/>
      <c r="I25" s="40"/>
      <c r="J25" s="50"/>
      <c r="K25" s="50"/>
      <c r="L25" s="50"/>
      <c r="M25" s="50"/>
      <c r="N25" s="41"/>
      <c r="O25" s="42"/>
    </row>
    <row r="26" spans="1:15" ht="24.95" customHeight="1" x14ac:dyDescent="0.2">
      <c r="A26" s="54"/>
      <c r="B26" s="55"/>
      <c r="C26" s="50"/>
      <c r="D26" s="50"/>
      <c r="E26" s="50"/>
      <c r="F26" s="50"/>
      <c r="G26" s="41"/>
      <c r="H26" s="42"/>
      <c r="I26" s="40"/>
      <c r="J26" s="50"/>
      <c r="K26" s="50"/>
      <c r="L26" s="50"/>
      <c r="M26" s="50"/>
      <c r="N26" s="41"/>
      <c r="O26" s="42"/>
    </row>
    <row r="27" spans="1:15" ht="24.95" customHeight="1" x14ac:dyDescent="0.2">
      <c r="A27" s="57"/>
      <c r="B27" s="58"/>
      <c r="C27" s="59"/>
      <c r="D27" s="59"/>
      <c r="E27" s="59"/>
      <c r="F27" s="59"/>
      <c r="G27" s="60"/>
      <c r="H27" s="61"/>
      <c r="I27" s="62"/>
      <c r="J27" s="59"/>
      <c r="K27" s="59"/>
      <c r="L27" s="59"/>
      <c r="M27" s="59"/>
      <c r="N27" s="60"/>
      <c r="O27" s="61"/>
    </row>
    <row r="28" spans="1:15" ht="24.95" customHeight="1" x14ac:dyDescent="0.25">
      <c r="A28" s="63" t="s">
        <v>19</v>
      </c>
      <c r="B28" s="64">
        <f>SUM(B8:B27)</f>
        <v>1100000</v>
      </c>
      <c r="C28" s="65">
        <f>SUM(C8:C27)</f>
        <v>0</v>
      </c>
      <c r="D28" s="64">
        <v>395000</v>
      </c>
      <c r="E28" s="65">
        <v>55900</v>
      </c>
      <c r="F28" s="64">
        <f>SUM(F8:F27)</f>
        <v>0</v>
      </c>
      <c r="G28" s="66"/>
      <c r="H28" s="66"/>
      <c r="I28" s="67">
        <f>SUM(I8:I27)</f>
        <v>1100000</v>
      </c>
      <c r="J28" s="64">
        <f>SUM(J8:J27)</f>
        <v>0</v>
      </c>
      <c r="K28" s="65">
        <v>395000</v>
      </c>
      <c r="L28" s="64">
        <f>SUM(L8:L27)</f>
        <v>55900</v>
      </c>
      <c r="M28" s="65">
        <f>SUM(M8:M27)</f>
        <v>0</v>
      </c>
      <c r="N28" s="68"/>
      <c r="O28" s="69"/>
    </row>
    <row r="29" spans="1:15" ht="24.95" customHeight="1" x14ac:dyDescent="0.25">
      <c r="A29" s="63" t="s">
        <v>33</v>
      </c>
      <c r="B29" s="154">
        <f>(B28+C28+D28+E28+F28+G28+H28)</f>
        <v>1550900</v>
      </c>
      <c r="C29" s="154"/>
      <c r="D29" s="154"/>
      <c r="E29" s="154"/>
      <c r="F29" s="154"/>
      <c r="G29" s="154"/>
      <c r="H29" s="154"/>
      <c r="I29" s="154">
        <f>(I28+J28+K28+L28+M28+N28+O28)</f>
        <v>1550900</v>
      </c>
      <c r="J29" s="154"/>
      <c r="K29" s="154"/>
      <c r="L29" s="154"/>
      <c r="M29" s="154"/>
      <c r="N29" s="154"/>
      <c r="O29" s="154"/>
    </row>
    <row r="31" spans="1:15" ht="15.75" x14ac:dyDescent="0.25">
      <c r="A31" s="27" t="s">
        <v>21</v>
      </c>
      <c r="B31" s="2"/>
      <c r="C31" s="2"/>
      <c r="D31" s="2"/>
      <c r="E31" s="2"/>
      <c r="F31" s="2"/>
      <c r="G31" s="2"/>
      <c r="H31" s="2"/>
    </row>
    <row r="32" spans="1:15" ht="18" x14ac:dyDescent="0.2">
      <c r="A32" s="2" t="s">
        <v>34</v>
      </c>
      <c r="B32" s="2"/>
      <c r="C32" s="2"/>
      <c r="D32" s="2"/>
      <c r="E32" s="2"/>
      <c r="F32" s="2"/>
      <c r="G32" s="2"/>
      <c r="H32" s="2"/>
    </row>
    <row r="33" spans="1:15" ht="33.75" customHeight="1" x14ac:dyDescent="0.2">
      <c r="A33" s="151" t="s">
        <v>23</v>
      </c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</row>
    <row r="34" spans="1:15" ht="18" x14ac:dyDescent="0.2">
      <c r="A34" s="2" t="s">
        <v>24</v>
      </c>
      <c r="B34" s="2"/>
      <c r="C34" s="2"/>
      <c r="D34" s="2"/>
      <c r="E34" s="2"/>
      <c r="F34" s="2"/>
      <c r="G34" s="2"/>
      <c r="H34" s="2"/>
    </row>
  </sheetData>
  <sheetProtection selectLockedCells="1" selectUnlockedCells="1"/>
  <mergeCells count="21">
    <mergeCell ref="N6:N7"/>
    <mergeCell ref="O6:O7"/>
    <mergeCell ref="B29:H29"/>
    <mergeCell ref="I29:O29"/>
    <mergeCell ref="A33:O33"/>
    <mergeCell ref="H6:H7"/>
    <mergeCell ref="I6:I7"/>
    <mergeCell ref="J6:J7"/>
    <mergeCell ref="K6:K7"/>
    <mergeCell ref="L6:L7"/>
    <mergeCell ref="M6:M7"/>
    <mergeCell ref="A2:O2"/>
    <mergeCell ref="A3:O3"/>
    <mergeCell ref="B5:H5"/>
    <mergeCell ref="I5:O5"/>
    <mergeCell ref="B6:B7"/>
    <mergeCell ref="C6:C7"/>
    <mergeCell ref="D6:D7"/>
    <mergeCell ref="E6:E7"/>
    <mergeCell ref="F6:F7"/>
    <mergeCell ref="G6:G7"/>
  </mergeCells>
  <pageMargins left="0.27013888888888887" right="0.1701388888888889" top="0.15763888888888888" bottom="0.98402777777777772" header="0.51180555555555551" footer="0.51180555555555551"/>
  <pageSetup paperSize="9" firstPageNumber="0" orientation="landscape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workbookViewId="0">
      <selection activeCell="K119" sqref="K119"/>
    </sheetView>
  </sheetViews>
  <sheetFormatPr defaultRowHeight="15.75" x14ac:dyDescent="0.25"/>
  <cols>
    <col min="1" max="1" width="29" style="70" customWidth="1"/>
    <col min="2" max="2" width="45.85546875" style="71" customWidth="1"/>
    <col min="3" max="3" width="15.85546875" style="72" customWidth="1"/>
    <col min="4" max="4" width="15.5703125" style="73" customWidth="1"/>
    <col min="5" max="5" width="13.28515625" style="72" customWidth="1"/>
    <col min="6" max="6" width="14.85546875" style="72" customWidth="1"/>
    <col min="7" max="7" width="9.140625" style="72" customWidth="1"/>
    <col min="8" max="8" width="9.5703125" style="72" customWidth="1"/>
    <col min="9" max="9" width="26.85546875" style="72" customWidth="1"/>
    <col min="10" max="10" width="12.7109375" style="72" customWidth="1"/>
    <col min="11" max="11" width="11" style="72" customWidth="1"/>
    <col min="12" max="12" width="10.140625" style="72" customWidth="1"/>
    <col min="13" max="13" width="16.7109375" style="72" hidden="1" customWidth="1"/>
    <col min="14" max="14" width="16.42578125" style="72" hidden="1" customWidth="1"/>
    <col min="15" max="15" width="10.42578125" style="72" customWidth="1"/>
    <col min="16" max="16384" width="9.140625" style="72"/>
  </cols>
  <sheetData>
    <row r="1" spans="1:15" ht="24.75" customHeight="1" x14ac:dyDescent="0.3">
      <c r="A1" s="155" t="s">
        <v>35</v>
      </c>
      <c r="B1" s="155"/>
      <c r="C1" s="155"/>
      <c r="D1" s="155"/>
      <c r="E1" s="155"/>
      <c r="F1" s="155"/>
      <c r="G1" s="155"/>
      <c r="H1" s="155"/>
      <c r="I1" s="155"/>
      <c r="J1" s="155"/>
      <c r="K1" s="1" t="s">
        <v>36</v>
      </c>
      <c r="M1" s="74"/>
      <c r="N1" s="74"/>
      <c r="O1" s="74"/>
    </row>
    <row r="2" spans="1:15" ht="20.25" customHeight="1" x14ac:dyDescent="0.25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18" customHeight="1" x14ac:dyDescent="0.25">
      <c r="A3" s="75" t="s">
        <v>37</v>
      </c>
      <c r="B3" s="76" t="s">
        <v>38</v>
      </c>
      <c r="C3" s="76"/>
      <c r="D3" s="77"/>
      <c r="E3" s="78"/>
    </row>
    <row r="4" spans="1:15" ht="15" customHeight="1" x14ac:dyDescent="0.25">
      <c r="A4" s="79" t="s">
        <v>39</v>
      </c>
      <c r="B4" s="80"/>
      <c r="C4" s="80"/>
      <c r="D4" s="81"/>
      <c r="E4" s="80"/>
    </row>
    <row r="5" spans="1:15" ht="16.5" customHeight="1" x14ac:dyDescent="0.25">
      <c r="A5" s="82"/>
      <c r="B5" s="80"/>
      <c r="C5" s="80"/>
      <c r="D5" s="81"/>
      <c r="E5" s="80"/>
    </row>
    <row r="6" spans="1:15" ht="38.25" customHeight="1" x14ac:dyDescent="0.25">
      <c r="A6" s="83" t="s">
        <v>40</v>
      </c>
      <c r="B6" s="84" t="s">
        <v>41</v>
      </c>
      <c r="C6" s="85" t="s">
        <v>42</v>
      </c>
      <c r="D6" s="85" t="s">
        <v>43</v>
      </c>
      <c r="E6" s="80"/>
      <c r="F6" s="86"/>
    </row>
    <row r="7" spans="1:15" ht="8.25" customHeight="1" x14ac:dyDescent="0.25">
      <c r="A7" s="87"/>
      <c r="B7" s="88"/>
      <c r="C7" s="89"/>
      <c r="D7" s="89"/>
      <c r="E7" s="80"/>
      <c r="F7" s="86"/>
    </row>
    <row r="8" spans="1:15" ht="21.75" customHeight="1" x14ac:dyDescent="0.25">
      <c r="A8" s="90" t="s">
        <v>6</v>
      </c>
      <c r="B8" s="91">
        <v>1100000</v>
      </c>
      <c r="C8" s="92">
        <v>1100000</v>
      </c>
      <c r="D8" s="92">
        <v>1100000</v>
      </c>
      <c r="E8" s="80"/>
    </row>
    <row r="9" spans="1:15" ht="39" x14ac:dyDescent="0.25">
      <c r="A9" s="93" t="s">
        <v>44</v>
      </c>
      <c r="B9" s="94"/>
      <c r="C9" s="92"/>
      <c r="D9" s="92"/>
      <c r="E9" s="80"/>
    </row>
    <row r="10" spans="1:15" x14ac:dyDescent="0.25">
      <c r="A10" s="93"/>
      <c r="B10" s="94"/>
      <c r="C10" s="92"/>
      <c r="D10" s="92"/>
      <c r="E10" s="80"/>
    </row>
    <row r="11" spans="1:15" ht="26.25" x14ac:dyDescent="0.25">
      <c r="A11" s="95" t="s">
        <v>45</v>
      </c>
      <c r="B11" s="94">
        <v>395000</v>
      </c>
      <c r="C11" s="92">
        <v>395000</v>
      </c>
      <c r="D11" s="92">
        <v>395000</v>
      </c>
      <c r="E11" s="80"/>
      <c r="F11" s="96"/>
    </row>
    <row r="12" spans="1:15" ht="26.25" x14ac:dyDescent="0.25">
      <c r="A12" s="95" t="s">
        <v>46</v>
      </c>
      <c r="B12" s="94">
        <v>49500</v>
      </c>
      <c r="C12" s="92">
        <v>49500</v>
      </c>
      <c r="D12" s="92">
        <v>49500</v>
      </c>
      <c r="E12" s="80"/>
      <c r="F12" s="96"/>
    </row>
    <row r="13" spans="1:15" x14ac:dyDescent="0.25">
      <c r="A13" s="95" t="s">
        <v>47</v>
      </c>
      <c r="B13" s="91">
        <v>6400</v>
      </c>
      <c r="C13" s="92">
        <v>6400</v>
      </c>
      <c r="D13" s="92">
        <v>6400</v>
      </c>
      <c r="E13" s="80"/>
      <c r="F13" s="96"/>
    </row>
    <row r="14" spans="1:15" ht="42.75" customHeight="1" x14ac:dyDescent="0.25">
      <c r="A14" s="97" t="s">
        <v>48</v>
      </c>
      <c r="B14" s="91"/>
      <c r="C14" s="98"/>
      <c r="D14" s="98"/>
      <c r="E14" s="80"/>
      <c r="F14" s="96"/>
    </row>
    <row r="15" spans="1:15" x14ac:dyDescent="0.25">
      <c r="A15" s="90" t="s">
        <v>49</v>
      </c>
      <c r="B15" s="91"/>
      <c r="C15" s="99"/>
      <c r="D15" s="99"/>
      <c r="E15" s="80"/>
      <c r="F15" s="96"/>
    </row>
    <row r="16" spans="1:15" ht="6.75" customHeight="1" x14ac:dyDescent="0.25">
      <c r="A16" s="100"/>
      <c r="B16" s="101"/>
      <c r="C16" s="102"/>
      <c r="D16" s="102"/>
      <c r="E16" s="80"/>
      <c r="F16" s="96"/>
    </row>
    <row r="17" spans="1:14" x14ac:dyDescent="0.25">
      <c r="A17" s="100" t="s">
        <v>50</v>
      </c>
      <c r="B17" s="103">
        <f>SUM(B8:B16)</f>
        <v>1550900</v>
      </c>
      <c r="C17" s="103">
        <v>1550900</v>
      </c>
      <c r="D17" s="103">
        <v>1550900</v>
      </c>
      <c r="E17" s="80"/>
      <c r="F17" s="104"/>
    </row>
    <row r="18" spans="1:14" x14ac:dyDescent="0.25">
      <c r="A18" s="105"/>
      <c r="B18" s="106"/>
      <c r="C18" s="80"/>
      <c r="D18" s="107"/>
      <c r="E18" s="80"/>
    </row>
    <row r="19" spans="1:14" x14ac:dyDescent="0.25">
      <c r="A19" s="108"/>
      <c r="B19" s="109"/>
      <c r="C19" s="109"/>
      <c r="D19" s="108"/>
      <c r="E19" s="109"/>
      <c r="F19" s="110"/>
      <c r="G19" s="110"/>
      <c r="H19" s="110"/>
      <c r="I19" s="110"/>
      <c r="J19" s="110"/>
    </row>
    <row r="20" spans="1:14" x14ac:dyDescent="0.25">
      <c r="A20" s="111"/>
      <c r="B20" s="82"/>
      <c r="C20" s="80"/>
      <c r="D20" s="112"/>
      <c r="E20" s="80"/>
    </row>
    <row r="21" spans="1:14" x14ac:dyDescent="0.25">
      <c r="A21" s="109"/>
      <c r="B21" s="113"/>
      <c r="C21" s="113"/>
      <c r="D21" s="114"/>
      <c r="E21" s="113"/>
      <c r="F21" s="113"/>
      <c r="G21" s="113"/>
      <c r="H21" s="113"/>
      <c r="I21" s="113"/>
      <c r="J21" s="113"/>
      <c r="K21" s="113"/>
      <c r="L21" s="115" t="s">
        <v>3</v>
      </c>
    </row>
    <row r="22" spans="1:14" ht="8.25" customHeight="1" x14ac:dyDescent="0.25">
      <c r="A22" s="82"/>
      <c r="B22" s="116"/>
      <c r="C22" s="116"/>
      <c r="D22" s="117"/>
      <c r="E22" s="117"/>
      <c r="F22" s="117"/>
      <c r="G22" s="117"/>
      <c r="H22" s="117"/>
      <c r="I22" s="117"/>
      <c r="J22" s="117"/>
      <c r="K22" s="117"/>
      <c r="L22" s="117"/>
    </row>
    <row r="23" spans="1:14" ht="9.75" customHeight="1" x14ac:dyDescent="0.25">
      <c r="A23" s="113"/>
      <c r="B23" s="116"/>
      <c r="C23" s="116"/>
      <c r="D23" s="116"/>
      <c r="E23" s="116"/>
      <c r="F23" s="116"/>
      <c r="G23" s="116"/>
      <c r="H23" s="116"/>
      <c r="I23" s="116"/>
      <c r="J23" s="116"/>
      <c r="L23" s="118"/>
      <c r="M23" s="116"/>
      <c r="N23" s="116"/>
    </row>
    <row r="24" spans="1:14" s="73" customFormat="1" ht="47.25" x14ac:dyDescent="0.25">
      <c r="A24" s="116"/>
      <c r="B24" s="119" t="s">
        <v>51</v>
      </c>
      <c r="C24" s="120" t="s">
        <v>52</v>
      </c>
      <c r="D24" s="120" t="s">
        <v>6</v>
      </c>
      <c r="E24" s="120" t="s">
        <v>7</v>
      </c>
      <c r="F24" s="120" t="s">
        <v>8</v>
      </c>
      <c r="G24" s="120" t="s">
        <v>48</v>
      </c>
      <c r="H24" s="120" t="s">
        <v>49</v>
      </c>
      <c r="I24" s="120" t="s">
        <v>11</v>
      </c>
      <c r="J24" s="120" t="s">
        <v>12</v>
      </c>
      <c r="K24" s="121" t="s">
        <v>53</v>
      </c>
      <c r="L24" s="121" t="s">
        <v>54</v>
      </c>
      <c r="M24" s="120" t="s">
        <v>55</v>
      </c>
      <c r="N24" s="120" t="s">
        <v>56</v>
      </c>
    </row>
    <row r="25" spans="1:14" s="73" customFormat="1" x14ac:dyDescent="0.25">
      <c r="A25" s="122" t="s">
        <v>57</v>
      </c>
      <c r="B25" s="123" t="s">
        <v>58</v>
      </c>
      <c r="C25" s="124">
        <v>1550900</v>
      </c>
      <c r="D25" s="124"/>
      <c r="E25" s="124"/>
      <c r="F25" s="124"/>
      <c r="G25" s="124"/>
      <c r="H25" s="124"/>
      <c r="I25" s="124"/>
      <c r="J25" s="124"/>
      <c r="K25" s="124">
        <v>1550500</v>
      </c>
      <c r="L25" s="124">
        <v>1550900</v>
      </c>
      <c r="M25" s="86"/>
      <c r="N25" s="86"/>
    </row>
    <row r="26" spans="1:14" ht="14.25" customHeight="1" x14ac:dyDescent="0.25">
      <c r="A26" s="125" t="s">
        <v>59</v>
      </c>
      <c r="B26" s="126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127" t="e">
        <f>SUM(M28:M40)</f>
        <v>#REF!</v>
      </c>
      <c r="N26" s="127" t="e">
        <f>SUM(N28:N40)</f>
        <v>#REF!</v>
      </c>
    </row>
    <row r="27" spans="1:14" ht="14.25" customHeight="1" x14ac:dyDescent="0.25">
      <c r="A27" s="128">
        <v>31</v>
      </c>
      <c r="B27" s="126" t="s">
        <v>60</v>
      </c>
      <c r="C27" s="78">
        <v>1100000</v>
      </c>
      <c r="D27" s="78"/>
      <c r="E27" s="78"/>
      <c r="F27" s="78"/>
      <c r="G27" s="78"/>
      <c r="H27" s="78"/>
      <c r="I27" s="78"/>
      <c r="J27" s="78"/>
      <c r="K27" s="78">
        <v>1100000</v>
      </c>
      <c r="L27" s="78">
        <v>1100000</v>
      </c>
      <c r="M27" s="78" t="e">
        <f>(#REF!+M29+M35)</f>
        <v>#REF!</v>
      </c>
      <c r="N27" s="78" t="e">
        <f>(#REF!+N29+N35)</f>
        <v>#REF!</v>
      </c>
    </row>
    <row r="28" spans="1:14" ht="14.25" customHeight="1" x14ac:dyDescent="0.25">
      <c r="A28" s="126">
        <v>311</v>
      </c>
      <c r="B28" s="129" t="s">
        <v>61</v>
      </c>
      <c r="C28" s="130">
        <v>878284</v>
      </c>
      <c r="D28" s="130"/>
      <c r="E28" s="131"/>
      <c r="F28" s="131"/>
      <c r="G28" s="131"/>
      <c r="H28" s="131"/>
      <c r="I28" s="131"/>
      <c r="J28" s="131"/>
      <c r="K28" s="124">
        <v>878284</v>
      </c>
      <c r="L28" s="124">
        <v>878284</v>
      </c>
      <c r="M28" s="72">
        <v>0</v>
      </c>
      <c r="N28" s="72">
        <v>0</v>
      </c>
    </row>
    <row r="29" spans="1:14" ht="14.25" customHeight="1" x14ac:dyDescent="0.25">
      <c r="A29" s="129">
        <v>3111</v>
      </c>
      <c r="B29" s="132" t="s">
        <v>62</v>
      </c>
      <c r="C29" s="131">
        <v>878284</v>
      </c>
      <c r="D29" s="131"/>
      <c r="E29" s="130"/>
      <c r="F29" s="130"/>
      <c r="G29" s="130"/>
      <c r="H29" s="130"/>
      <c r="I29" s="130"/>
      <c r="J29" s="130"/>
      <c r="K29" s="133">
        <v>878284</v>
      </c>
      <c r="L29" s="133">
        <v>878284</v>
      </c>
      <c r="M29" s="131" t="e">
        <f>(M30)</f>
        <v>#REF!</v>
      </c>
      <c r="N29" s="131" t="e">
        <f>(N30)</f>
        <v>#REF!</v>
      </c>
    </row>
    <row r="30" spans="1:14" ht="14.25" customHeight="1" x14ac:dyDescent="0.25">
      <c r="A30" s="134">
        <v>31111</v>
      </c>
      <c r="B30" s="134" t="s">
        <v>63</v>
      </c>
      <c r="C30" s="131">
        <v>878284</v>
      </c>
      <c r="D30" s="131"/>
      <c r="E30" s="130"/>
      <c r="F30" s="130"/>
      <c r="G30" s="130"/>
      <c r="H30" s="130"/>
      <c r="I30" s="130"/>
      <c r="J30" s="130"/>
      <c r="K30" s="124">
        <v>878284</v>
      </c>
      <c r="L30" s="124">
        <v>878284</v>
      </c>
      <c r="M30" s="131" t="e">
        <f>(M32+#REF!+M33)</f>
        <v>#REF!</v>
      </c>
      <c r="N30" s="131" t="e">
        <f>(N32+#REF!+N33)</f>
        <v>#REF!</v>
      </c>
    </row>
    <row r="31" spans="1:14" ht="14.25" customHeight="1" x14ac:dyDescent="0.25">
      <c r="A31" s="129">
        <v>312</v>
      </c>
      <c r="B31" s="129" t="s">
        <v>64</v>
      </c>
      <c r="C31" s="130">
        <v>76800</v>
      </c>
      <c r="D31" s="130"/>
      <c r="E31" s="130"/>
      <c r="F31" s="130"/>
      <c r="G31" s="130"/>
      <c r="H31" s="130"/>
      <c r="I31" s="130"/>
      <c r="J31" s="130"/>
      <c r="K31" s="124">
        <v>76800</v>
      </c>
      <c r="L31" s="124">
        <v>76800</v>
      </c>
      <c r="M31" s="135"/>
      <c r="N31" s="135"/>
    </row>
    <row r="32" spans="1:14" ht="14.25" customHeight="1" x14ac:dyDescent="0.25">
      <c r="A32" s="129">
        <v>3121</v>
      </c>
      <c r="B32" s="129" t="s">
        <v>65</v>
      </c>
      <c r="C32" s="131">
        <v>76800</v>
      </c>
      <c r="D32" s="131"/>
      <c r="E32" s="131"/>
      <c r="F32" s="131"/>
      <c r="G32" s="131"/>
      <c r="H32" s="131"/>
      <c r="I32" s="131"/>
      <c r="J32" s="131"/>
      <c r="K32" s="133">
        <v>76800</v>
      </c>
      <c r="L32" s="133">
        <v>76800</v>
      </c>
    </row>
    <row r="33" spans="1:14" ht="14.25" customHeight="1" x14ac:dyDescent="0.25">
      <c r="A33" s="134">
        <v>31212</v>
      </c>
      <c r="B33" s="134" t="s">
        <v>66</v>
      </c>
      <c r="C33" s="131">
        <v>52800</v>
      </c>
      <c r="D33" s="131"/>
      <c r="E33" s="131"/>
      <c r="F33" s="131"/>
      <c r="G33" s="131"/>
      <c r="H33" s="131"/>
      <c r="I33" s="131"/>
      <c r="J33" s="131"/>
      <c r="K33" s="124">
        <v>52800</v>
      </c>
      <c r="L33" s="124">
        <v>52800</v>
      </c>
    </row>
    <row r="34" spans="1:14" ht="14.25" customHeight="1" x14ac:dyDescent="0.25">
      <c r="A34" s="134">
        <v>31216</v>
      </c>
      <c r="B34" s="134" t="s">
        <v>67</v>
      </c>
      <c r="C34" s="131">
        <v>24000</v>
      </c>
      <c r="D34" s="131"/>
      <c r="E34" s="131"/>
      <c r="F34" s="131"/>
      <c r="G34" s="131"/>
      <c r="H34" s="131"/>
      <c r="I34" s="131"/>
      <c r="J34" s="131"/>
      <c r="K34" s="133">
        <v>24000</v>
      </c>
      <c r="L34" s="124">
        <v>24000</v>
      </c>
    </row>
    <row r="35" spans="1:14" ht="14.25" customHeight="1" x14ac:dyDescent="0.25">
      <c r="A35" s="129">
        <v>313</v>
      </c>
      <c r="B35" s="129" t="s">
        <v>68</v>
      </c>
      <c r="C35" s="130">
        <v>144916</v>
      </c>
      <c r="D35" s="130"/>
      <c r="E35" s="130"/>
      <c r="F35" s="130"/>
      <c r="G35" s="130"/>
      <c r="H35" s="130"/>
      <c r="I35" s="130"/>
      <c r="J35" s="130"/>
      <c r="K35" s="124">
        <v>144916</v>
      </c>
      <c r="L35" s="124">
        <v>144916</v>
      </c>
    </row>
    <row r="36" spans="1:14" ht="14.25" customHeight="1" x14ac:dyDescent="0.25">
      <c r="A36" s="129">
        <v>3132</v>
      </c>
      <c r="B36" s="129" t="s">
        <v>69</v>
      </c>
      <c r="C36" s="131">
        <v>144916</v>
      </c>
      <c r="D36" s="131"/>
      <c r="E36" s="131"/>
      <c r="F36" s="131"/>
      <c r="G36" s="131"/>
      <c r="H36" s="131"/>
      <c r="I36" s="131"/>
      <c r="J36" s="131"/>
      <c r="K36" s="133">
        <v>144916</v>
      </c>
      <c r="L36" s="124">
        <v>144916</v>
      </c>
    </row>
    <row r="37" spans="1:14" ht="14.25" customHeight="1" x14ac:dyDescent="0.25">
      <c r="A37" s="134">
        <v>31321</v>
      </c>
      <c r="B37" s="134" t="s">
        <v>70</v>
      </c>
      <c r="C37" s="131">
        <v>144916</v>
      </c>
      <c r="D37" s="131"/>
      <c r="E37" s="131"/>
      <c r="F37" s="131"/>
      <c r="G37" s="131"/>
      <c r="H37" s="131"/>
      <c r="I37" s="131"/>
      <c r="J37" s="131"/>
      <c r="K37" s="133">
        <v>144916</v>
      </c>
      <c r="L37" s="124">
        <v>144916</v>
      </c>
    </row>
    <row r="38" spans="1:14" ht="14.25" customHeight="1" x14ac:dyDescent="0.25">
      <c r="A38" s="134">
        <v>31322</v>
      </c>
      <c r="B38" s="129" t="s">
        <v>71</v>
      </c>
      <c r="C38" s="130"/>
      <c r="D38" s="130"/>
      <c r="E38" s="130">
        <f t="shared" ref="E38:J38" si="0">(E39)</f>
        <v>0</v>
      </c>
      <c r="F38" s="130">
        <f t="shared" si="0"/>
        <v>0</v>
      </c>
      <c r="G38" s="130">
        <f t="shared" si="0"/>
        <v>0</v>
      </c>
      <c r="H38" s="130">
        <f t="shared" si="0"/>
        <v>0</v>
      </c>
      <c r="I38" s="130">
        <f t="shared" si="0"/>
        <v>0</v>
      </c>
      <c r="J38" s="130">
        <f t="shared" si="0"/>
        <v>0</v>
      </c>
      <c r="K38" s="124"/>
      <c r="L38" s="124"/>
      <c r="M38" s="130">
        <f>(M39)</f>
        <v>0</v>
      </c>
      <c r="N38" s="130">
        <f>(N39)</f>
        <v>0</v>
      </c>
    </row>
    <row r="39" spans="1:14" ht="14.25" customHeight="1" x14ac:dyDescent="0.25">
      <c r="A39" s="134">
        <v>31329</v>
      </c>
      <c r="B39" s="134" t="s">
        <v>72</v>
      </c>
      <c r="C39" s="131"/>
      <c r="D39" s="131"/>
      <c r="E39" s="131"/>
      <c r="F39" s="131"/>
      <c r="G39" s="131"/>
      <c r="H39" s="131"/>
      <c r="I39" s="131"/>
      <c r="J39" s="131"/>
      <c r="K39" s="133"/>
      <c r="L39" s="124"/>
    </row>
    <row r="40" spans="1:14" ht="14.25" customHeight="1" x14ac:dyDescent="0.25">
      <c r="A40" s="134">
        <v>3133</v>
      </c>
      <c r="B40" s="134" t="s">
        <v>73</v>
      </c>
      <c r="C40" s="131"/>
      <c r="D40" s="131"/>
      <c r="E40" s="131"/>
      <c r="F40" s="131"/>
      <c r="G40" s="131"/>
      <c r="H40" s="131"/>
      <c r="I40" s="131"/>
      <c r="J40" s="131"/>
      <c r="K40" s="133"/>
      <c r="L40" s="133"/>
    </row>
    <row r="41" spans="1:14" ht="14.25" customHeight="1" x14ac:dyDescent="0.25">
      <c r="A41" s="129">
        <v>32</v>
      </c>
      <c r="B41" s="136" t="s">
        <v>74</v>
      </c>
      <c r="C41" s="130">
        <v>434900</v>
      </c>
      <c r="D41" s="130"/>
      <c r="E41" s="130">
        <f>(E42+E43+E44+E45)</f>
        <v>0</v>
      </c>
      <c r="F41" s="130"/>
      <c r="G41" s="130"/>
      <c r="H41" s="130">
        <f>(H42+H43+H44+H45)</f>
        <v>0</v>
      </c>
      <c r="I41" s="130">
        <f>(I42+I43+I44+I45)</f>
        <v>0</v>
      </c>
      <c r="J41" s="130">
        <f>(J42+J43+J44+J45)</f>
        <v>0</v>
      </c>
      <c r="K41" s="130">
        <v>434900</v>
      </c>
      <c r="L41" s="130">
        <v>434900</v>
      </c>
      <c r="M41" s="130">
        <f>(M42+M43+M44+M45)</f>
        <v>0</v>
      </c>
      <c r="N41" s="130">
        <f>(N42+N43+N44+N45)</f>
        <v>0</v>
      </c>
    </row>
    <row r="42" spans="1:14" ht="14.25" customHeight="1" x14ac:dyDescent="0.25">
      <c r="A42" s="129">
        <v>321</v>
      </c>
      <c r="B42" s="136" t="s">
        <v>75</v>
      </c>
      <c r="C42" s="130">
        <v>54600</v>
      </c>
      <c r="D42" s="131"/>
      <c r="E42" s="131"/>
      <c r="F42" s="131"/>
      <c r="G42" s="131"/>
      <c r="H42" s="131"/>
      <c r="I42" s="131"/>
      <c r="J42" s="131"/>
      <c r="K42" s="131">
        <v>54600</v>
      </c>
      <c r="L42" s="131">
        <v>54600</v>
      </c>
      <c r="M42" s="72">
        <v>0</v>
      </c>
      <c r="N42" s="72">
        <v>0</v>
      </c>
    </row>
    <row r="43" spans="1:14" ht="14.25" customHeight="1" x14ac:dyDescent="0.25">
      <c r="A43" s="129">
        <v>3211</v>
      </c>
      <c r="B43" s="136" t="s">
        <v>76</v>
      </c>
      <c r="C43" s="130">
        <v>3000</v>
      </c>
      <c r="D43" s="131"/>
      <c r="E43" s="131"/>
      <c r="F43" s="130"/>
      <c r="G43" s="131"/>
      <c r="H43" s="131"/>
      <c r="I43" s="131"/>
      <c r="J43" s="131"/>
      <c r="K43" s="131">
        <v>3000</v>
      </c>
      <c r="L43" s="130">
        <v>3000</v>
      </c>
    </row>
    <row r="44" spans="1:14" ht="14.25" customHeight="1" x14ac:dyDescent="0.25">
      <c r="A44" s="134">
        <v>32111</v>
      </c>
      <c r="B44" s="132" t="s">
        <v>77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</row>
    <row r="45" spans="1:14" ht="14.25" customHeight="1" x14ac:dyDescent="0.25">
      <c r="A45" s="134">
        <v>32113</v>
      </c>
      <c r="B45" s="132" t="s">
        <v>78</v>
      </c>
      <c r="C45" s="131">
        <v>1000</v>
      </c>
      <c r="D45" s="131"/>
      <c r="E45" s="131"/>
      <c r="F45" s="131"/>
      <c r="G45" s="131"/>
      <c r="H45" s="131"/>
      <c r="I45" s="131"/>
      <c r="J45" s="131"/>
      <c r="K45" s="131">
        <v>1000</v>
      </c>
      <c r="L45" s="131">
        <v>1000</v>
      </c>
    </row>
    <row r="46" spans="1:14" ht="14.25" customHeight="1" x14ac:dyDescent="0.25">
      <c r="A46" s="134">
        <v>32115</v>
      </c>
      <c r="B46" s="132" t="s">
        <v>79</v>
      </c>
      <c r="C46" s="131">
        <v>2000</v>
      </c>
      <c r="D46" s="130"/>
      <c r="E46" s="130">
        <f>(E47)</f>
        <v>0</v>
      </c>
      <c r="F46" s="131"/>
      <c r="G46" s="130"/>
      <c r="H46" s="130">
        <f>(H47)</f>
        <v>0</v>
      </c>
      <c r="I46" s="130">
        <f>(I47)</f>
        <v>0</v>
      </c>
      <c r="J46" s="130">
        <f>(J47)</f>
        <v>0</v>
      </c>
      <c r="K46" s="131">
        <v>2000</v>
      </c>
      <c r="L46" s="131">
        <v>2000</v>
      </c>
      <c r="M46" s="130">
        <f>(M47)</f>
        <v>0</v>
      </c>
      <c r="N46" s="130">
        <f>(N47)</f>
        <v>0</v>
      </c>
    </row>
    <row r="47" spans="1:14" ht="14.25" customHeight="1" x14ac:dyDescent="0.25">
      <c r="A47" s="134">
        <v>32119</v>
      </c>
      <c r="B47" s="132" t="s">
        <v>80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</row>
    <row r="48" spans="1:14" ht="14.25" customHeight="1" x14ac:dyDescent="0.25">
      <c r="A48" s="129">
        <v>3212</v>
      </c>
      <c r="B48" s="136" t="s">
        <v>81</v>
      </c>
      <c r="C48" s="130">
        <v>38600</v>
      </c>
      <c r="D48" s="131"/>
      <c r="E48" s="131"/>
      <c r="F48" s="130"/>
      <c r="G48" s="131"/>
      <c r="H48" s="131"/>
      <c r="I48" s="131"/>
      <c r="J48" s="131"/>
      <c r="K48" s="130">
        <v>38600</v>
      </c>
      <c r="L48" s="130">
        <v>38600</v>
      </c>
    </row>
    <row r="49" spans="1:15" ht="14.25" customHeight="1" x14ac:dyDescent="0.25">
      <c r="A49" s="134">
        <v>32121</v>
      </c>
      <c r="B49" s="132" t="s">
        <v>82</v>
      </c>
      <c r="C49" s="131">
        <v>38600</v>
      </c>
      <c r="D49" s="131"/>
      <c r="E49" s="131"/>
      <c r="F49" s="131"/>
      <c r="G49" s="131"/>
      <c r="H49" s="131"/>
      <c r="I49" s="131"/>
      <c r="J49" s="131"/>
      <c r="K49" s="131">
        <v>38600</v>
      </c>
      <c r="L49" s="131">
        <v>38600</v>
      </c>
    </row>
    <row r="50" spans="1:15" ht="14.25" customHeight="1" x14ac:dyDescent="0.25">
      <c r="A50" s="129">
        <v>3213</v>
      </c>
      <c r="B50" s="136" t="s">
        <v>83</v>
      </c>
      <c r="C50" s="130">
        <v>3000</v>
      </c>
      <c r="D50" s="130"/>
      <c r="E50" s="131"/>
      <c r="F50" s="130"/>
      <c r="G50" s="131"/>
      <c r="H50" s="131"/>
      <c r="I50" s="131"/>
      <c r="J50" s="131"/>
      <c r="K50" s="130">
        <v>3000</v>
      </c>
      <c r="L50" s="130">
        <v>3000</v>
      </c>
    </row>
    <row r="51" spans="1:15" ht="14.25" customHeight="1" x14ac:dyDescent="0.25">
      <c r="A51" s="134">
        <v>32131</v>
      </c>
      <c r="B51" s="132" t="s">
        <v>84</v>
      </c>
      <c r="C51" s="131">
        <v>3000</v>
      </c>
      <c r="D51" s="131"/>
      <c r="E51" s="131"/>
      <c r="F51" s="131"/>
      <c r="G51" s="131"/>
      <c r="H51" s="131"/>
      <c r="I51" s="131"/>
      <c r="J51" s="131"/>
      <c r="K51" s="131">
        <v>3000</v>
      </c>
      <c r="L51" s="131">
        <v>3000</v>
      </c>
    </row>
    <row r="52" spans="1:15" ht="14.25" customHeight="1" x14ac:dyDescent="0.25">
      <c r="A52" s="134">
        <v>32132</v>
      </c>
      <c r="B52" s="132" t="s">
        <v>85</v>
      </c>
      <c r="C52" s="131"/>
      <c r="D52" s="131"/>
      <c r="E52" s="131"/>
      <c r="F52" s="131"/>
      <c r="G52" s="131"/>
      <c r="H52" s="131"/>
      <c r="I52" s="131"/>
      <c r="J52" s="131"/>
      <c r="K52" s="131"/>
      <c r="L52" s="131"/>
    </row>
    <row r="53" spans="1:15" ht="14.25" customHeight="1" x14ac:dyDescent="0.25">
      <c r="A53" s="129">
        <v>3214</v>
      </c>
      <c r="B53" s="136" t="s">
        <v>86</v>
      </c>
      <c r="C53" s="130">
        <v>10000</v>
      </c>
      <c r="D53" s="130"/>
      <c r="E53" s="130"/>
      <c r="F53" s="130"/>
      <c r="G53" s="130"/>
      <c r="H53" s="130"/>
      <c r="I53" s="130"/>
      <c r="J53" s="130"/>
      <c r="K53" s="130">
        <v>10000</v>
      </c>
      <c r="L53" s="130">
        <v>10000</v>
      </c>
      <c r="M53" s="130" t="e">
        <f>(M54+M58+M62+M63)</f>
        <v>#REF!</v>
      </c>
      <c r="N53" s="130" t="e">
        <f>(N54+N58+N62+N63)</f>
        <v>#REF!</v>
      </c>
    </row>
    <row r="54" spans="1:15" ht="14.25" customHeight="1" x14ac:dyDescent="0.25">
      <c r="A54" s="134">
        <v>32141</v>
      </c>
      <c r="B54" s="132" t="s">
        <v>87</v>
      </c>
      <c r="C54" s="131">
        <v>10000</v>
      </c>
      <c r="D54" s="130"/>
      <c r="E54" s="130"/>
      <c r="F54" s="130"/>
      <c r="G54" s="130"/>
      <c r="H54" s="130"/>
      <c r="I54" s="130"/>
      <c r="J54" s="130"/>
      <c r="K54" s="131">
        <v>10000</v>
      </c>
      <c r="L54" s="131">
        <v>10000</v>
      </c>
    </row>
    <row r="55" spans="1:15" ht="14.25" customHeight="1" x14ac:dyDescent="0.25">
      <c r="A55" s="129">
        <v>322</v>
      </c>
      <c r="B55" s="136" t="s">
        <v>88</v>
      </c>
      <c r="C55" s="130">
        <v>270100</v>
      </c>
      <c r="D55" s="131"/>
      <c r="E55" s="131"/>
      <c r="F55" s="130"/>
      <c r="G55" s="130"/>
      <c r="H55" s="131"/>
      <c r="I55" s="131"/>
      <c r="J55" s="131"/>
      <c r="K55" s="130">
        <v>270100</v>
      </c>
      <c r="L55" s="130">
        <v>270100</v>
      </c>
    </row>
    <row r="56" spans="1:15" ht="14.25" customHeight="1" x14ac:dyDescent="0.25">
      <c r="A56" s="129">
        <v>3221</v>
      </c>
      <c r="B56" s="136" t="s">
        <v>89</v>
      </c>
      <c r="C56" s="130">
        <v>76900</v>
      </c>
      <c r="D56" s="131"/>
      <c r="E56" s="131"/>
      <c r="F56" s="130"/>
      <c r="G56" s="131"/>
      <c r="H56" s="131"/>
      <c r="I56" s="131"/>
      <c r="J56" s="131"/>
      <c r="K56" s="130">
        <v>76900</v>
      </c>
      <c r="L56" s="130">
        <v>76900</v>
      </c>
    </row>
    <row r="57" spans="1:15" ht="14.25" customHeight="1" x14ac:dyDescent="0.25">
      <c r="A57" s="134">
        <v>32211</v>
      </c>
      <c r="B57" s="132" t="s">
        <v>90</v>
      </c>
      <c r="C57" s="131">
        <v>8000</v>
      </c>
      <c r="D57" s="131"/>
      <c r="E57" s="131"/>
      <c r="F57" s="131"/>
      <c r="G57" s="131"/>
      <c r="H57" s="131"/>
      <c r="I57" s="131"/>
      <c r="J57" s="131"/>
      <c r="K57" s="131">
        <v>8000</v>
      </c>
      <c r="L57" s="131">
        <v>8000</v>
      </c>
    </row>
    <row r="58" spans="1:15" ht="14.25" customHeight="1" x14ac:dyDescent="0.25">
      <c r="A58" s="134">
        <v>32212</v>
      </c>
      <c r="B58" s="132" t="s">
        <v>91</v>
      </c>
      <c r="C58" s="130"/>
      <c r="D58" s="130"/>
      <c r="E58" s="130"/>
      <c r="F58" s="130"/>
      <c r="G58" s="130">
        <f>(G59+G61)</f>
        <v>0</v>
      </c>
      <c r="H58" s="130">
        <f>(H59+H61)</f>
        <v>0</v>
      </c>
      <c r="I58" s="130">
        <f>(I59+I61)</f>
        <v>0</v>
      </c>
      <c r="J58" s="130">
        <f>(J59+J61)</f>
        <v>0</v>
      </c>
      <c r="K58" s="130"/>
      <c r="L58" s="130"/>
      <c r="M58" s="130">
        <f>(M59+M61)</f>
        <v>0</v>
      </c>
      <c r="N58" s="130">
        <f>(N59+N61)</f>
        <v>0</v>
      </c>
    </row>
    <row r="59" spans="1:15" ht="14.25" customHeight="1" x14ac:dyDescent="0.25">
      <c r="A59" s="134">
        <v>32214</v>
      </c>
      <c r="B59" s="132" t="s">
        <v>92</v>
      </c>
      <c r="C59" s="131">
        <v>13000</v>
      </c>
      <c r="D59" s="131"/>
      <c r="E59" s="131"/>
      <c r="F59" s="131"/>
      <c r="G59" s="131"/>
      <c r="H59" s="131"/>
      <c r="I59" s="131"/>
      <c r="J59" s="131"/>
      <c r="K59" s="131">
        <v>13000</v>
      </c>
      <c r="L59" s="131">
        <v>13000</v>
      </c>
    </row>
    <row r="60" spans="1:15" ht="14.25" customHeight="1" x14ac:dyDescent="0.25">
      <c r="A60" s="134">
        <v>32219</v>
      </c>
      <c r="B60" s="132" t="s">
        <v>93</v>
      </c>
      <c r="C60" s="131">
        <v>55900</v>
      </c>
      <c r="D60" s="131"/>
      <c r="E60" s="131"/>
      <c r="F60" s="131"/>
      <c r="G60" s="131"/>
      <c r="H60" s="131"/>
      <c r="I60" s="131"/>
      <c r="J60" s="131"/>
      <c r="K60" s="131">
        <v>55900</v>
      </c>
      <c r="L60" s="131">
        <v>55900</v>
      </c>
    </row>
    <row r="61" spans="1:15" ht="14.25" customHeight="1" x14ac:dyDescent="0.25">
      <c r="A61" s="129">
        <v>3222</v>
      </c>
      <c r="B61" s="136" t="s">
        <v>94</v>
      </c>
      <c r="C61" s="130">
        <v>159700</v>
      </c>
      <c r="D61" s="131"/>
      <c r="E61" s="131"/>
      <c r="F61" s="130"/>
      <c r="G61" s="131"/>
      <c r="H61" s="131"/>
      <c r="I61" s="131"/>
      <c r="J61" s="131"/>
      <c r="K61" s="130">
        <v>159700</v>
      </c>
      <c r="L61" s="130">
        <v>159700</v>
      </c>
    </row>
    <row r="62" spans="1:15" s="127" customFormat="1" ht="14.25" customHeight="1" x14ac:dyDescent="0.25">
      <c r="A62" s="134">
        <v>32224</v>
      </c>
      <c r="B62" s="132" t="s">
        <v>95</v>
      </c>
      <c r="C62" s="131">
        <v>159700</v>
      </c>
      <c r="D62" s="130"/>
      <c r="E62" s="130"/>
      <c r="F62" s="131"/>
      <c r="G62" s="130"/>
      <c r="H62" s="130"/>
      <c r="I62" s="130"/>
      <c r="J62" s="130"/>
      <c r="K62" s="131">
        <v>159700</v>
      </c>
      <c r="L62" s="131">
        <v>159700</v>
      </c>
      <c r="M62" s="130" t="e">
        <f>(#REF!+#REF!)</f>
        <v>#REF!</v>
      </c>
      <c r="N62" s="130" t="e">
        <f>(#REF!+#REF!)</f>
        <v>#REF!</v>
      </c>
      <c r="O62" s="130"/>
    </row>
    <row r="63" spans="1:15" ht="14.25" customHeight="1" x14ac:dyDescent="0.25">
      <c r="A63" s="129">
        <v>3223</v>
      </c>
      <c r="B63" s="136" t="s">
        <v>96</v>
      </c>
      <c r="C63" s="130">
        <v>21000</v>
      </c>
      <c r="D63" s="130"/>
      <c r="E63" s="130">
        <f>(E64)</f>
        <v>0</v>
      </c>
      <c r="F63" s="130"/>
      <c r="G63" s="130">
        <f>(G64)</f>
        <v>0</v>
      </c>
      <c r="H63" s="130">
        <f>(H64)</f>
        <v>0</v>
      </c>
      <c r="I63" s="130">
        <f>(I64)</f>
        <v>0</v>
      </c>
      <c r="J63" s="130">
        <f>(J64)</f>
        <v>0</v>
      </c>
      <c r="K63" s="130">
        <v>21000</v>
      </c>
      <c r="L63" s="130">
        <v>21000</v>
      </c>
    </row>
    <row r="64" spans="1:15" ht="14.25" customHeight="1" x14ac:dyDescent="0.25">
      <c r="A64" s="134">
        <v>32231</v>
      </c>
      <c r="B64" s="132" t="s">
        <v>97</v>
      </c>
      <c r="C64" s="131">
        <v>6000</v>
      </c>
      <c r="D64" s="131"/>
      <c r="E64" s="131"/>
      <c r="F64" s="131"/>
      <c r="G64" s="131"/>
      <c r="H64" s="131"/>
      <c r="I64" s="131"/>
      <c r="J64" s="131"/>
      <c r="K64" s="131">
        <v>6000</v>
      </c>
      <c r="L64" s="131">
        <v>6000</v>
      </c>
    </row>
    <row r="65" spans="1:14" ht="14.25" customHeight="1" x14ac:dyDescent="0.25">
      <c r="A65" s="134">
        <v>32233</v>
      </c>
      <c r="B65" s="132" t="s">
        <v>98</v>
      </c>
      <c r="C65" s="131">
        <v>15000</v>
      </c>
      <c r="D65" s="131"/>
      <c r="E65" s="131"/>
      <c r="F65" s="131"/>
      <c r="G65" s="131"/>
      <c r="H65" s="131"/>
      <c r="I65" s="131"/>
      <c r="J65" s="131"/>
      <c r="K65" s="131">
        <v>15000</v>
      </c>
      <c r="L65" s="131">
        <v>15000</v>
      </c>
    </row>
    <row r="66" spans="1:14" ht="14.25" customHeight="1" x14ac:dyDescent="0.25">
      <c r="A66" s="129">
        <v>3224</v>
      </c>
      <c r="B66" s="136" t="s">
        <v>99</v>
      </c>
      <c r="C66" s="130">
        <v>1000</v>
      </c>
      <c r="D66" s="131"/>
      <c r="E66" s="131"/>
      <c r="F66" s="130"/>
      <c r="G66" s="131"/>
      <c r="H66" s="131"/>
      <c r="I66" s="131"/>
      <c r="J66" s="131"/>
      <c r="K66" s="130">
        <v>1000</v>
      </c>
      <c r="L66" s="130">
        <v>1000</v>
      </c>
    </row>
    <row r="67" spans="1:14" ht="14.25" customHeight="1" x14ac:dyDescent="0.25">
      <c r="A67" s="134">
        <v>32244</v>
      </c>
      <c r="B67" s="132" t="s">
        <v>100</v>
      </c>
      <c r="C67" s="131">
        <v>1000</v>
      </c>
      <c r="D67" s="131"/>
      <c r="E67" s="131"/>
      <c r="F67" s="131"/>
      <c r="G67" s="131"/>
      <c r="H67" s="131"/>
      <c r="I67" s="131"/>
      <c r="J67" s="131"/>
      <c r="K67" s="131">
        <v>1000</v>
      </c>
      <c r="L67" s="131">
        <v>1000</v>
      </c>
    </row>
    <row r="68" spans="1:14" ht="14.25" customHeight="1" x14ac:dyDescent="0.25">
      <c r="A68" s="129">
        <v>3225</v>
      </c>
      <c r="B68" s="136" t="s">
        <v>101</v>
      </c>
      <c r="C68" s="130">
        <v>5000</v>
      </c>
      <c r="D68" s="130"/>
      <c r="E68" s="130"/>
      <c r="F68" s="130"/>
      <c r="G68" s="130">
        <f>(G69+G70+G71+G72)</f>
        <v>0</v>
      </c>
      <c r="H68" s="130">
        <f>(H69+H70+H71+H72)</f>
        <v>0</v>
      </c>
      <c r="I68" s="130">
        <f>(I69+I70+I71+I72)</f>
        <v>0</v>
      </c>
      <c r="J68" s="130">
        <f>(J69+J70+J71+J72)</f>
        <v>0</v>
      </c>
      <c r="K68" s="130">
        <v>5000</v>
      </c>
      <c r="L68" s="130">
        <v>5000</v>
      </c>
    </row>
    <row r="69" spans="1:14" ht="14.25" customHeight="1" x14ac:dyDescent="0.25">
      <c r="A69" s="134">
        <v>32251</v>
      </c>
      <c r="B69" s="132" t="s">
        <v>101</v>
      </c>
      <c r="C69" s="131">
        <v>5000</v>
      </c>
      <c r="D69" s="131"/>
      <c r="E69" s="131"/>
      <c r="F69" s="131"/>
      <c r="G69" s="131"/>
      <c r="H69" s="131"/>
      <c r="I69" s="131"/>
      <c r="J69" s="131"/>
      <c r="K69" s="131">
        <v>5000</v>
      </c>
      <c r="L69" s="131">
        <v>5000</v>
      </c>
    </row>
    <row r="70" spans="1:14" ht="14.25" customHeight="1" x14ac:dyDescent="0.25">
      <c r="A70" s="129">
        <v>3227</v>
      </c>
      <c r="B70" s="136" t="s">
        <v>102</v>
      </c>
      <c r="C70" s="130">
        <v>6500</v>
      </c>
      <c r="D70" s="131"/>
      <c r="E70" s="131"/>
      <c r="F70" s="130"/>
      <c r="G70" s="131"/>
      <c r="H70" s="131"/>
      <c r="I70" s="131"/>
      <c r="J70" s="131"/>
      <c r="K70" s="130">
        <v>6500</v>
      </c>
      <c r="L70" s="130">
        <v>6500</v>
      </c>
    </row>
    <row r="71" spans="1:14" ht="14.25" customHeight="1" x14ac:dyDescent="0.25">
      <c r="A71" s="134">
        <v>32271</v>
      </c>
      <c r="B71" s="132" t="s">
        <v>102</v>
      </c>
      <c r="C71" s="131">
        <v>6500</v>
      </c>
      <c r="D71" s="131"/>
      <c r="E71" s="131"/>
      <c r="F71" s="131"/>
      <c r="G71" s="131"/>
      <c r="H71" s="131"/>
      <c r="I71" s="131"/>
      <c r="J71" s="131"/>
      <c r="K71" s="131">
        <v>6500</v>
      </c>
      <c r="L71" s="131">
        <v>6500</v>
      </c>
    </row>
    <row r="72" spans="1:14" ht="14.25" customHeight="1" x14ac:dyDescent="0.25">
      <c r="A72" s="129">
        <v>323</v>
      </c>
      <c r="B72" s="136" t="s">
        <v>103</v>
      </c>
      <c r="C72" s="130">
        <v>110200</v>
      </c>
      <c r="D72" s="131"/>
      <c r="E72" s="131"/>
      <c r="F72" s="130"/>
      <c r="G72" s="131"/>
      <c r="H72" s="131"/>
      <c r="I72" s="131"/>
      <c r="J72" s="131"/>
      <c r="K72" s="130">
        <v>110200</v>
      </c>
      <c r="L72" s="130">
        <v>110200</v>
      </c>
    </row>
    <row r="73" spans="1:14" ht="14.25" customHeight="1" x14ac:dyDescent="0.25">
      <c r="A73" s="129">
        <v>3231</v>
      </c>
      <c r="B73" s="136" t="s">
        <v>104</v>
      </c>
      <c r="C73" s="130">
        <v>12200</v>
      </c>
      <c r="D73" s="130"/>
      <c r="E73" s="130"/>
      <c r="F73" s="130"/>
      <c r="G73" s="130"/>
      <c r="H73" s="130"/>
      <c r="I73" s="130"/>
      <c r="J73" s="130"/>
      <c r="K73" s="130">
        <v>12200</v>
      </c>
      <c r="L73" s="130">
        <v>12200</v>
      </c>
    </row>
    <row r="74" spans="1:14" ht="14.25" customHeight="1" x14ac:dyDescent="0.25">
      <c r="A74" s="134">
        <v>32311</v>
      </c>
      <c r="B74" s="132" t="s">
        <v>105</v>
      </c>
      <c r="C74" s="131">
        <v>10000</v>
      </c>
      <c r="D74" s="131"/>
      <c r="E74" s="131"/>
      <c r="F74" s="131"/>
      <c r="G74" s="131"/>
      <c r="H74" s="131"/>
      <c r="I74" s="131"/>
      <c r="J74" s="131"/>
      <c r="K74" s="131">
        <v>10000</v>
      </c>
      <c r="L74" s="131">
        <v>10000</v>
      </c>
    </row>
    <row r="75" spans="1:14" ht="14.25" customHeight="1" x14ac:dyDescent="0.25">
      <c r="A75" s="134">
        <v>32312</v>
      </c>
      <c r="B75" s="132" t="s">
        <v>106</v>
      </c>
      <c r="C75" s="130"/>
      <c r="D75" s="130"/>
      <c r="E75" s="130"/>
      <c r="F75" s="130"/>
      <c r="G75" s="130">
        <f>(G76+G77)</f>
        <v>0</v>
      </c>
      <c r="H75" s="130">
        <f>(H76+H77)</f>
        <v>0</v>
      </c>
      <c r="I75" s="130">
        <f>(I76+I77)</f>
        <v>0</v>
      </c>
      <c r="J75" s="130">
        <f>(J76+J77)</f>
        <v>0</v>
      </c>
      <c r="K75" s="130"/>
      <c r="L75" s="130"/>
      <c r="M75" s="130">
        <f>(M76+M77)</f>
        <v>0</v>
      </c>
      <c r="N75" s="130">
        <f>(N76+N77)</f>
        <v>0</v>
      </c>
    </row>
    <row r="76" spans="1:14" ht="14.25" customHeight="1" x14ac:dyDescent="0.25">
      <c r="A76" s="134">
        <v>32313</v>
      </c>
      <c r="B76" s="132" t="s">
        <v>107</v>
      </c>
      <c r="C76" s="131">
        <v>200</v>
      </c>
      <c r="D76" s="131"/>
      <c r="E76" s="131"/>
      <c r="F76" s="131"/>
      <c r="G76" s="131"/>
      <c r="H76" s="131"/>
      <c r="I76" s="131"/>
      <c r="J76" s="131"/>
      <c r="K76" s="131">
        <v>200</v>
      </c>
      <c r="L76" s="131">
        <v>200</v>
      </c>
    </row>
    <row r="77" spans="1:14" ht="14.25" customHeight="1" x14ac:dyDescent="0.25">
      <c r="A77" s="134">
        <v>32319</v>
      </c>
      <c r="B77" s="132" t="s">
        <v>108</v>
      </c>
      <c r="C77" s="131">
        <v>2000</v>
      </c>
      <c r="D77" s="131"/>
      <c r="E77" s="131"/>
      <c r="F77" s="131"/>
      <c r="G77" s="131"/>
      <c r="H77" s="131"/>
      <c r="I77" s="131"/>
      <c r="J77" s="131"/>
      <c r="K77" s="131">
        <v>2000</v>
      </c>
      <c r="L77" s="131">
        <v>2000</v>
      </c>
    </row>
    <row r="78" spans="1:14" ht="14.25" customHeight="1" x14ac:dyDescent="0.25">
      <c r="A78" s="129">
        <v>3232</v>
      </c>
      <c r="B78" s="136" t="s">
        <v>109</v>
      </c>
      <c r="C78" s="130">
        <v>2000</v>
      </c>
      <c r="D78" s="130"/>
      <c r="E78" s="131"/>
      <c r="F78" s="130"/>
      <c r="G78" s="131"/>
      <c r="H78" s="131"/>
      <c r="I78" s="131"/>
      <c r="J78" s="131"/>
      <c r="K78" s="130">
        <v>2000</v>
      </c>
      <c r="L78" s="130">
        <v>2000</v>
      </c>
    </row>
    <row r="79" spans="1:14" ht="14.25" customHeight="1" x14ac:dyDescent="0.25">
      <c r="A79" s="134">
        <v>32329</v>
      </c>
      <c r="B79" s="132" t="s">
        <v>110</v>
      </c>
      <c r="C79" s="131">
        <v>2000</v>
      </c>
      <c r="D79" s="131"/>
      <c r="E79" s="131"/>
      <c r="F79" s="131"/>
      <c r="G79" s="131"/>
      <c r="H79" s="131"/>
      <c r="I79" s="131"/>
      <c r="J79" s="130">
        <f>(J80+J81)</f>
        <v>0</v>
      </c>
      <c r="K79" s="131">
        <v>2000</v>
      </c>
      <c r="L79" s="131">
        <v>2000</v>
      </c>
      <c r="M79" s="131" t="e">
        <f>(M80+M81+#REF!+#REF!)</f>
        <v>#REF!</v>
      </c>
      <c r="N79" s="131" t="e">
        <f>(N80+N81+#REF!+#REF!)</f>
        <v>#REF!</v>
      </c>
    </row>
    <row r="80" spans="1:14" ht="14.25" customHeight="1" x14ac:dyDescent="0.25">
      <c r="A80" s="129">
        <v>3233</v>
      </c>
      <c r="B80" s="136" t="s">
        <v>111</v>
      </c>
      <c r="C80" s="131"/>
      <c r="D80" s="131"/>
      <c r="E80" s="131"/>
      <c r="F80" s="131"/>
      <c r="G80" s="131"/>
      <c r="H80" s="131"/>
      <c r="I80" s="131"/>
      <c r="J80" s="131"/>
      <c r="K80" s="131"/>
      <c r="L80" s="131"/>
    </row>
    <row r="81" spans="1:14" ht="14.25" customHeight="1" x14ac:dyDescent="0.25">
      <c r="A81" s="134">
        <v>32331</v>
      </c>
      <c r="B81" s="132" t="s">
        <v>112</v>
      </c>
      <c r="C81" s="131"/>
      <c r="D81" s="131"/>
      <c r="E81" s="131"/>
      <c r="F81" s="131"/>
      <c r="G81" s="131"/>
      <c r="H81" s="131"/>
      <c r="I81" s="131"/>
      <c r="J81" s="131"/>
      <c r="K81" s="131"/>
      <c r="L81" s="131"/>
    </row>
    <row r="82" spans="1:14" ht="14.25" customHeight="1" x14ac:dyDescent="0.25">
      <c r="A82" s="134">
        <v>32334</v>
      </c>
      <c r="B82" s="132" t="s">
        <v>113</v>
      </c>
      <c r="C82" s="130"/>
      <c r="D82" s="130"/>
      <c r="E82" s="130"/>
      <c r="F82" s="131"/>
      <c r="G82" s="130"/>
      <c r="H82" s="131"/>
      <c r="I82" s="131"/>
      <c r="J82" s="131"/>
      <c r="K82" s="130"/>
      <c r="L82" s="130"/>
    </row>
    <row r="83" spans="1:14" ht="14.25" customHeight="1" x14ac:dyDescent="0.25">
      <c r="A83" s="129">
        <v>3234</v>
      </c>
      <c r="B83" s="136" t="s">
        <v>114</v>
      </c>
      <c r="C83" s="130">
        <v>7000</v>
      </c>
      <c r="D83" s="130"/>
      <c r="E83" s="131"/>
      <c r="F83" s="130"/>
      <c r="G83" s="131"/>
      <c r="H83" s="131"/>
      <c r="I83" s="131"/>
      <c r="J83" s="131"/>
      <c r="K83" s="130">
        <v>7000</v>
      </c>
      <c r="L83" s="130">
        <v>7000</v>
      </c>
    </row>
    <row r="84" spans="1:14" ht="14.25" customHeight="1" x14ac:dyDescent="0.25">
      <c r="A84" s="134">
        <v>32341</v>
      </c>
      <c r="B84" s="132" t="s">
        <v>115</v>
      </c>
      <c r="C84" s="131">
        <v>4000</v>
      </c>
      <c r="D84" s="130"/>
      <c r="E84" s="131"/>
      <c r="F84" s="131"/>
      <c r="G84" s="131"/>
      <c r="H84" s="131"/>
      <c r="I84" s="131"/>
      <c r="J84" s="131"/>
      <c r="K84" s="131">
        <v>4000</v>
      </c>
      <c r="L84" s="131">
        <v>4000</v>
      </c>
    </row>
    <row r="85" spans="1:14" ht="14.25" customHeight="1" x14ac:dyDescent="0.25">
      <c r="A85" s="134">
        <v>32342</v>
      </c>
      <c r="B85" s="132" t="s">
        <v>116</v>
      </c>
      <c r="C85" s="131">
        <v>3000</v>
      </c>
      <c r="D85" s="130"/>
      <c r="E85" s="130"/>
      <c r="F85" s="131"/>
      <c r="G85" s="130"/>
      <c r="H85" s="130">
        <f>(H86+H87+H89)</f>
        <v>0</v>
      </c>
      <c r="I85" s="130">
        <f>(I86+I87+I89)</f>
        <v>0</v>
      </c>
      <c r="J85" s="130">
        <f>(J86+J87+J89)</f>
        <v>0</v>
      </c>
      <c r="K85" s="131">
        <v>3000</v>
      </c>
      <c r="L85" s="131">
        <v>3000</v>
      </c>
      <c r="M85" s="130">
        <f>(M86+M87+M89)</f>
        <v>0</v>
      </c>
      <c r="N85" s="130">
        <f>(N86+N87+N89)</f>
        <v>0</v>
      </c>
    </row>
    <row r="86" spans="1:14" ht="14.25" customHeight="1" x14ac:dyDescent="0.25">
      <c r="A86" s="134">
        <v>32344</v>
      </c>
      <c r="B86" s="132" t="s">
        <v>117</v>
      </c>
      <c r="C86" s="131"/>
      <c r="D86" s="131"/>
      <c r="E86" s="131"/>
      <c r="F86" s="131"/>
      <c r="G86" s="131"/>
      <c r="H86" s="131"/>
      <c r="I86" s="131"/>
      <c r="J86" s="131"/>
      <c r="K86" s="131"/>
      <c r="L86" s="131"/>
    </row>
    <row r="87" spans="1:14" ht="14.25" customHeight="1" x14ac:dyDescent="0.25">
      <c r="A87" s="129">
        <v>3236</v>
      </c>
      <c r="B87" s="136" t="s">
        <v>118</v>
      </c>
      <c r="C87" s="130">
        <v>10000</v>
      </c>
      <c r="D87" s="131"/>
      <c r="E87" s="131"/>
      <c r="F87" s="130"/>
      <c r="G87" s="131"/>
      <c r="H87" s="131"/>
      <c r="I87" s="131"/>
      <c r="J87" s="131"/>
      <c r="K87" s="130">
        <v>10000</v>
      </c>
      <c r="L87" s="130">
        <v>10000</v>
      </c>
    </row>
    <row r="88" spans="1:14" ht="14.25" customHeight="1" x14ac:dyDescent="0.25">
      <c r="A88" s="129">
        <v>32361</v>
      </c>
      <c r="B88" s="136" t="s">
        <v>119</v>
      </c>
      <c r="C88" s="131">
        <v>5000</v>
      </c>
      <c r="D88" s="131"/>
      <c r="E88" s="131"/>
      <c r="F88" s="131"/>
      <c r="G88" s="131"/>
      <c r="H88" s="131"/>
      <c r="I88" s="131"/>
      <c r="J88" s="131"/>
      <c r="K88" s="131">
        <v>5000</v>
      </c>
      <c r="L88" s="131">
        <v>5000</v>
      </c>
    </row>
    <row r="89" spans="1:14" ht="14.25" customHeight="1" x14ac:dyDescent="0.25">
      <c r="A89" s="129">
        <v>32362</v>
      </c>
      <c r="B89" s="136" t="s">
        <v>120</v>
      </c>
      <c r="C89" s="131">
        <v>5000</v>
      </c>
      <c r="D89" s="131"/>
      <c r="E89" s="131"/>
      <c r="F89" s="131"/>
      <c r="G89" s="131"/>
      <c r="H89" s="131"/>
      <c r="I89" s="131"/>
      <c r="J89" s="131"/>
      <c r="K89" s="131">
        <v>5000</v>
      </c>
      <c r="L89" s="131">
        <v>5000</v>
      </c>
    </row>
    <row r="90" spans="1:14" ht="14.25" customHeight="1" x14ac:dyDescent="0.25">
      <c r="A90" s="129">
        <v>3237</v>
      </c>
      <c r="B90" s="136" t="s">
        <v>121</v>
      </c>
      <c r="C90" s="130">
        <v>75000</v>
      </c>
      <c r="D90" s="131"/>
      <c r="E90" s="131"/>
      <c r="F90" s="130"/>
      <c r="G90" s="131"/>
      <c r="H90" s="131"/>
      <c r="I90" s="131"/>
      <c r="J90" s="131"/>
      <c r="K90" s="130">
        <v>75000</v>
      </c>
      <c r="L90" s="130">
        <v>75000</v>
      </c>
    </row>
    <row r="91" spans="1:14" ht="14.25" customHeight="1" x14ac:dyDescent="0.25">
      <c r="A91" s="134">
        <v>32371</v>
      </c>
      <c r="B91" s="132" t="s">
        <v>122</v>
      </c>
      <c r="C91" s="130"/>
      <c r="D91" s="130"/>
      <c r="E91" s="130"/>
      <c r="F91" s="130">
        <f>(F92)</f>
        <v>0</v>
      </c>
      <c r="G91" s="130">
        <f>(G92)</f>
        <v>0</v>
      </c>
      <c r="H91" s="130">
        <f>(H92)</f>
        <v>0</v>
      </c>
      <c r="I91" s="130">
        <f>(I92)</f>
        <v>0</v>
      </c>
      <c r="J91" s="130">
        <f>(J92)</f>
        <v>0</v>
      </c>
      <c r="K91" s="130"/>
      <c r="L91" s="130"/>
      <c r="M91" s="130">
        <f>(M92)</f>
        <v>0</v>
      </c>
      <c r="N91" s="130">
        <f>(N92)</f>
        <v>0</v>
      </c>
    </row>
    <row r="92" spans="1:14" ht="14.25" customHeight="1" x14ac:dyDescent="0.25">
      <c r="A92" s="134">
        <v>32372</v>
      </c>
      <c r="B92" s="132" t="s">
        <v>123</v>
      </c>
      <c r="C92" s="131"/>
      <c r="D92" s="131"/>
      <c r="E92" s="131"/>
      <c r="F92" s="131"/>
      <c r="G92" s="131"/>
      <c r="H92" s="131"/>
      <c r="I92" s="131"/>
      <c r="J92" s="131"/>
      <c r="K92" s="131"/>
      <c r="L92" s="131"/>
    </row>
    <row r="93" spans="1:14" ht="14.25" customHeight="1" x14ac:dyDescent="0.25">
      <c r="A93" s="134">
        <v>32373</v>
      </c>
      <c r="B93" s="132" t="s">
        <v>124</v>
      </c>
      <c r="C93" s="131">
        <v>23000</v>
      </c>
      <c r="D93" s="131"/>
      <c r="E93" s="131"/>
      <c r="F93" s="131"/>
      <c r="G93" s="131"/>
      <c r="H93" s="131"/>
      <c r="I93" s="131"/>
      <c r="J93" s="131"/>
      <c r="K93" s="131">
        <v>23000</v>
      </c>
      <c r="L93" s="131">
        <v>23000</v>
      </c>
    </row>
    <row r="94" spans="1:14" ht="14.25" customHeight="1" x14ac:dyDescent="0.25">
      <c r="A94" s="134">
        <v>32377</v>
      </c>
      <c r="B94" s="132" t="s">
        <v>125</v>
      </c>
      <c r="C94" s="131">
        <v>48000</v>
      </c>
      <c r="D94" s="130"/>
      <c r="E94" s="130"/>
      <c r="F94" s="131"/>
      <c r="G94" s="130">
        <f>(G95+G96+G99)</f>
        <v>0</v>
      </c>
      <c r="H94" s="130">
        <f>(H95+H96+H99)</f>
        <v>0</v>
      </c>
      <c r="I94" s="130">
        <f>(I95+I96+I99)</f>
        <v>0</v>
      </c>
      <c r="J94" s="130">
        <f>(J95+J96+J99)</f>
        <v>0</v>
      </c>
      <c r="K94" s="131">
        <v>48000</v>
      </c>
      <c r="L94" s="131">
        <v>48000</v>
      </c>
      <c r="M94" s="130">
        <f>(M95+M96+M99)</f>
        <v>0</v>
      </c>
      <c r="N94" s="130">
        <f>(N95+N96+N99)</f>
        <v>0</v>
      </c>
    </row>
    <row r="95" spans="1:14" ht="14.25" customHeight="1" x14ac:dyDescent="0.25">
      <c r="A95" s="134">
        <v>32379</v>
      </c>
      <c r="B95" s="132" t="s">
        <v>126</v>
      </c>
      <c r="C95" s="131">
        <v>4000</v>
      </c>
      <c r="D95" s="131"/>
      <c r="E95" s="131"/>
      <c r="F95" s="131"/>
      <c r="G95" s="131"/>
      <c r="H95" s="131"/>
      <c r="I95" s="131"/>
      <c r="J95" s="131"/>
      <c r="K95" s="131">
        <v>4000</v>
      </c>
      <c r="L95" s="131">
        <v>4000</v>
      </c>
    </row>
    <row r="96" spans="1:14" ht="14.25" customHeight="1" x14ac:dyDescent="0.25">
      <c r="A96" s="129">
        <v>3238</v>
      </c>
      <c r="B96" s="136" t="s">
        <v>127</v>
      </c>
      <c r="C96" s="130">
        <v>3000</v>
      </c>
      <c r="D96" s="131"/>
      <c r="E96" s="131"/>
      <c r="F96" s="131"/>
      <c r="G96" s="131"/>
      <c r="H96" s="131"/>
      <c r="I96" s="131"/>
      <c r="J96" s="131"/>
      <c r="K96" s="131">
        <v>3000</v>
      </c>
      <c r="L96" s="131">
        <v>3000</v>
      </c>
    </row>
    <row r="97" spans="1:14" ht="14.25" customHeight="1" x14ac:dyDescent="0.25">
      <c r="A97" s="134">
        <v>322381</v>
      </c>
      <c r="B97" s="132" t="s">
        <v>128</v>
      </c>
      <c r="C97" s="131"/>
      <c r="D97" s="131"/>
      <c r="E97" s="131"/>
      <c r="F97" s="131"/>
      <c r="G97" s="131"/>
      <c r="H97" s="131"/>
      <c r="I97" s="131"/>
      <c r="J97" s="131"/>
      <c r="K97" s="131"/>
      <c r="L97" s="131"/>
    </row>
    <row r="98" spans="1:14" ht="14.25" customHeight="1" x14ac:dyDescent="0.25">
      <c r="A98" s="134">
        <v>32389</v>
      </c>
      <c r="B98" s="132" t="s">
        <v>129</v>
      </c>
      <c r="C98" s="131">
        <v>3000</v>
      </c>
      <c r="D98" s="131"/>
      <c r="E98" s="131"/>
      <c r="F98" s="131"/>
      <c r="G98" s="131"/>
      <c r="H98" s="131"/>
      <c r="I98" s="131"/>
      <c r="J98" s="131"/>
      <c r="K98" s="131">
        <v>3000</v>
      </c>
      <c r="L98" s="131">
        <v>3000</v>
      </c>
    </row>
    <row r="99" spans="1:14" ht="14.25" customHeight="1" x14ac:dyDescent="0.25">
      <c r="A99" s="129">
        <v>3239</v>
      </c>
      <c r="B99" s="136" t="s">
        <v>130</v>
      </c>
      <c r="C99" s="130">
        <v>1000</v>
      </c>
      <c r="D99" s="131"/>
      <c r="E99" s="131"/>
      <c r="F99" s="131"/>
      <c r="G99" s="131"/>
      <c r="H99" s="131"/>
      <c r="I99" s="131"/>
      <c r="J99" s="131"/>
      <c r="K99" s="131">
        <v>1000</v>
      </c>
      <c r="L99" s="131">
        <v>1000</v>
      </c>
    </row>
    <row r="100" spans="1:14" ht="14.25" customHeight="1" x14ac:dyDescent="0.25">
      <c r="A100" s="134">
        <v>32391</v>
      </c>
      <c r="B100" s="132" t="s">
        <v>131</v>
      </c>
      <c r="C100" s="131">
        <v>1000</v>
      </c>
      <c r="D100" s="130"/>
      <c r="E100" s="130"/>
      <c r="F100" s="131"/>
      <c r="G100" s="131"/>
      <c r="H100" s="131"/>
      <c r="I100" s="131"/>
      <c r="J100" s="131"/>
      <c r="K100" s="130">
        <v>1000</v>
      </c>
      <c r="L100" s="130">
        <v>1000</v>
      </c>
    </row>
    <row r="101" spans="1:14" ht="14.25" customHeight="1" x14ac:dyDescent="0.25">
      <c r="A101" s="134">
        <v>32392</v>
      </c>
      <c r="B101" s="132" t="s">
        <v>132</v>
      </c>
      <c r="C101" s="130"/>
      <c r="D101" s="130"/>
      <c r="E101" s="131"/>
      <c r="F101" s="131"/>
      <c r="G101" s="131"/>
      <c r="H101" s="131"/>
      <c r="I101" s="131"/>
      <c r="J101" s="131"/>
      <c r="K101" s="130"/>
      <c r="L101" s="130"/>
    </row>
    <row r="102" spans="1:14" ht="14.25" customHeight="1" x14ac:dyDescent="0.25">
      <c r="A102" s="134">
        <v>32395</v>
      </c>
      <c r="B102" s="132" t="s">
        <v>133</v>
      </c>
      <c r="C102" s="131"/>
      <c r="D102" s="131"/>
      <c r="E102" s="131"/>
      <c r="F102" s="131"/>
      <c r="G102" s="131"/>
      <c r="H102" s="131"/>
      <c r="I102" s="131"/>
      <c r="J102" s="131"/>
      <c r="K102" s="131"/>
      <c r="L102" s="131"/>
    </row>
    <row r="103" spans="1:14" ht="14.25" customHeight="1" x14ac:dyDescent="0.25">
      <c r="A103" s="134">
        <v>32396</v>
      </c>
      <c r="B103" s="132" t="s">
        <v>134</v>
      </c>
      <c r="C103" s="131"/>
      <c r="D103" s="131"/>
      <c r="E103" s="131"/>
      <c r="F103" s="131"/>
      <c r="G103" s="131"/>
      <c r="H103" s="131"/>
      <c r="I103" s="131"/>
      <c r="J103" s="131"/>
      <c r="K103" s="131"/>
      <c r="L103" s="131"/>
    </row>
    <row r="104" spans="1:14" ht="14.25" customHeight="1" x14ac:dyDescent="0.25">
      <c r="A104" s="134">
        <v>32399</v>
      </c>
      <c r="B104" s="132" t="s">
        <v>135</v>
      </c>
      <c r="C104" s="130"/>
      <c r="D104" s="130"/>
      <c r="E104" s="130"/>
      <c r="F104" s="130">
        <f>(F105+F115)</f>
        <v>0</v>
      </c>
      <c r="G104" s="130">
        <f>(G105+G115)</f>
        <v>0</v>
      </c>
      <c r="H104" s="130">
        <f>(H105+H115)</f>
        <v>0</v>
      </c>
      <c r="I104" s="130">
        <f>(I105+I115)</f>
        <v>0</v>
      </c>
      <c r="J104" s="130">
        <f>(J105+J115)</f>
        <v>0</v>
      </c>
      <c r="K104" s="130"/>
      <c r="L104" s="130"/>
    </row>
    <row r="105" spans="1:14" ht="14.25" customHeight="1" x14ac:dyDescent="0.25">
      <c r="A105" s="129">
        <v>324</v>
      </c>
      <c r="B105" s="136" t="s">
        <v>136</v>
      </c>
      <c r="C105" s="130"/>
      <c r="D105" s="130"/>
      <c r="E105" s="130">
        <f t="shared" ref="E105:J105" si="1">(E106+E107)</f>
        <v>0</v>
      </c>
      <c r="F105" s="130">
        <f t="shared" si="1"/>
        <v>0</v>
      </c>
      <c r="G105" s="130">
        <f t="shared" si="1"/>
        <v>0</v>
      </c>
      <c r="H105" s="130">
        <f t="shared" si="1"/>
        <v>0</v>
      </c>
      <c r="I105" s="130">
        <f t="shared" si="1"/>
        <v>0</v>
      </c>
      <c r="J105" s="130">
        <f t="shared" si="1"/>
        <v>0</v>
      </c>
      <c r="K105" s="130"/>
      <c r="L105" s="130"/>
      <c r="M105" s="130">
        <f>(M106+M107)</f>
        <v>0</v>
      </c>
      <c r="N105" s="130">
        <f>(N106+N107)</f>
        <v>0</v>
      </c>
    </row>
    <row r="106" spans="1:14" ht="14.25" customHeight="1" x14ac:dyDescent="0.25">
      <c r="A106" s="129">
        <v>3241</v>
      </c>
      <c r="B106" s="136" t="s">
        <v>136</v>
      </c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</row>
    <row r="107" spans="1:14" ht="14.25" customHeight="1" x14ac:dyDescent="0.25">
      <c r="A107" s="134">
        <v>32411</v>
      </c>
      <c r="B107" s="132" t="s">
        <v>137</v>
      </c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</row>
    <row r="108" spans="1:14" ht="14.25" customHeight="1" x14ac:dyDescent="0.25">
      <c r="A108" s="134">
        <v>32412</v>
      </c>
      <c r="B108" s="132" t="s">
        <v>138</v>
      </c>
      <c r="C108" s="130"/>
      <c r="D108" s="130"/>
      <c r="E108" s="130">
        <f>(E109)</f>
        <v>0</v>
      </c>
      <c r="F108" s="130"/>
      <c r="G108" s="130">
        <f>(G109)</f>
        <v>0</v>
      </c>
      <c r="H108" s="130">
        <f>(H109)</f>
        <v>0</v>
      </c>
      <c r="I108" s="130">
        <f>(I109)</f>
        <v>0</v>
      </c>
      <c r="J108" s="130">
        <f>(J109)</f>
        <v>0</v>
      </c>
      <c r="K108" s="130"/>
      <c r="L108" s="130"/>
      <c r="M108" s="130">
        <f>(M109)</f>
        <v>0</v>
      </c>
      <c r="N108" s="130">
        <f>(N109)</f>
        <v>0</v>
      </c>
    </row>
    <row r="109" spans="1:14" ht="14.25" customHeight="1" x14ac:dyDescent="0.25">
      <c r="A109" s="129">
        <v>329</v>
      </c>
      <c r="B109" s="136" t="s">
        <v>139</v>
      </c>
      <c r="C109" s="130">
        <v>5520</v>
      </c>
      <c r="D109" s="131"/>
      <c r="E109" s="131"/>
      <c r="F109" s="130"/>
      <c r="G109" s="131"/>
      <c r="H109" s="131"/>
      <c r="I109" s="131"/>
      <c r="J109" s="131"/>
      <c r="K109" s="130">
        <v>5520</v>
      </c>
      <c r="L109" s="130">
        <v>5520</v>
      </c>
    </row>
    <row r="110" spans="1:14" ht="14.25" customHeight="1" x14ac:dyDescent="0.25">
      <c r="A110" s="129">
        <v>3292</v>
      </c>
      <c r="B110" s="136" t="s">
        <v>140</v>
      </c>
      <c r="C110" s="130">
        <v>5000</v>
      </c>
      <c r="D110" s="130"/>
      <c r="E110" s="131"/>
      <c r="F110" s="130"/>
      <c r="G110" s="131"/>
      <c r="H110" s="131"/>
      <c r="I110" s="131"/>
      <c r="J110" s="131"/>
      <c r="K110" s="130">
        <v>5000</v>
      </c>
      <c r="L110" s="130">
        <v>5000</v>
      </c>
    </row>
    <row r="111" spans="1:14" ht="14.25" customHeight="1" x14ac:dyDescent="0.25">
      <c r="A111" s="134">
        <v>32922</v>
      </c>
      <c r="B111" s="132" t="s">
        <v>141</v>
      </c>
      <c r="C111" s="131">
        <v>3000</v>
      </c>
      <c r="D111" s="130"/>
      <c r="E111" s="131"/>
      <c r="F111" s="131"/>
      <c r="G111" s="131"/>
      <c r="H111" s="131"/>
      <c r="I111" s="131"/>
      <c r="J111" s="131"/>
      <c r="K111" s="131">
        <v>3000</v>
      </c>
      <c r="L111" s="130">
        <v>3000</v>
      </c>
    </row>
    <row r="112" spans="1:14" ht="14.25" customHeight="1" x14ac:dyDescent="0.25">
      <c r="A112" s="134">
        <v>32923</v>
      </c>
      <c r="B112" s="132" t="s">
        <v>142</v>
      </c>
      <c r="C112" s="131">
        <v>2000</v>
      </c>
      <c r="D112" s="131"/>
      <c r="E112" s="131"/>
      <c r="F112" s="131"/>
      <c r="G112" s="131"/>
      <c r="H112" s="131"/>
      <c r="I112" s="131"/>
      <c r="J112" s="131"/>
      <c r="K112" s="131">
        <v>2000</v>
      </c>
      <c r="L112" s="131">
        <v>2000</v>
      </c>
    </row>
    <row r="113" spans="1:14" ht="14.25" customHeight="1" x14ac:dyDescent="0.25">
      <c r="A113" s="129">
        <v>3293</v>
      </c>
      <c r="B113" s="136" t="s">
        <v>143</v>
      </c>
      <c r="C113" s="130">
        <v>200</v>
      </c>
      <c r="D113" s="131"/>
      <c r="E113" s="131"/>
      <c r="F113" s="131"/>
      <c r="G113" s="131"/>
      <c r="H113" s="131"/>
      <c r="I113" s="131"/>
      <c r="J113" s="131"/>
      <c r="K113" s="131">
        <v>200</v>
      </c>
      <c r="L113" s="131">
        <v>200</v>
      </c>
    </row>
    <row r="114" spans="1:14" ht="14.25" customHeight="1" x14ac:dyDescent="0.25">
      <c r="A114" s="134">
        <v>32931</v>
      </c>
      <c r="B114" s="132" t="s">
        <v>143</v>
      </c>
      <c r="C114" s="131">
        <v>200</v>
      </c>
      <c r="D114" s="131"/>
      <c r="E114" s="131"/>
      <c r="F114" s="131"/>
      <c r="G114" s="131"/>
      <c r="H114" s="131"/>
      <c r="I114" s="131"/>
      <c r="J114" s="131"/>
      <c r="K114" s="131">
        <v>200</v>
      </c>
      <c r="L114" s="131">
        <v>200</v>
      </c>
    </row>
    <row r="115" spans="1:14" ht="14.25" customHeight="1" x14ac:dyDescent="0.25">
      <c r="A115" s="129">
        <v>32941</v>
      </c>
      <c r="B115" s="136" t="s">
        <v>144</v>
      </c>
      <c r="C115" s="130"/>
      <c r="D115" s="130"/>
      <c r="E115" s="130">
        <f t="shared" ref="E115:J115" si="2">(E117)</f>
        <v>0</v>
      </c>
      <c r="F115" s="130">
        <f t="shared" si="2"/>
        <v>0</v>
      </c>
      <c r="G115" s="130">
        <f t="shared" si="2"/>
        <v>0</v>
      </c>
      <c r="H115" s="130">
        <f t="shared" si="2"/>
        <v>0</v>
      </c>
      <c r="I115" s="130">
        <f t="shared" si="2"/>
        <v>0</v>
      </c>
      <c r="J115" s="130">
        <f t="shared" si="2"/>
        <v>0</v>
      </c>
      <c r="K115" s="130"/>
      <c r="L115" s="130"/>
      <c r="M115" s="130">
        <f>(M117)</f>
        <v>0</v>
      </c>
      <c r="N115" s="130">
        <f>(N117)</f>
        <v>0</v>
      </c>
    </row>
    <row r="116" spans="1:14" ht="14.25" customHeight="1" x14ac:dyDescent="0.25">
      <c r="A116" s="129">
        <v>3295</v>
      </c>
      <c r="B116" s="136" t="s">
        <v>145</v>
      </c>
      <c r="C116" s="130">
        <v>320</v>
      </c>
      <c r="D116" s="131"/>
      <c r="E116" s="130"/>
      <c r="F116" s="130"/>
      <c r="G116" s="130"/>
      <c r="H116" s="130"/>
      <c r="I116" s="130"/>
      <c r="J116" s="130"/>
      <c r="K116" s="131">
        <v>320</v>
      </c>
      <c r="L116" s="131">
        <v>320</v>
      </c>
      <c r="M116" s="106"/>
      <c r="N116" s="106"/>
    </row>
    <row r="117" spans="1:14" ht="14.25" customHeight="1" x14ac:dyDescent="0.25">
      <c r="A117" s="134">
        <v>32953</v>
      </c>
      <c r="B117" s="132" t="s">
        <v>146</v>
      </c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</row>
    <row r="118" spans="1:14" ht="14.25" customHeight="1" x14ac:dyDescent="0.25">
      <c r="A118" s="134">
        <v>32954</v>
      </c>
      <c r="B118" s="132" t="s">
        <v>147</v>
      </c>
      <c r="C118" s="131">
        <v>320</v>
      </c>
      <c r="D118" s="130"/>
      <c r="E118" s="130"/>
      <c r="F118" s="130">
        <f>F119</f>
        <v>0</v>
      </c>
      <c r="G118" s="130">
        <f>G119</f>
        <v>0</v>
      </c>
      <c r="H118" s="130">
        <f>H119</f>
        <v>0</v>
      </c>
      <c r="I118" s="130">
        <f>I119</f>
        <v>0</v>
      </c>
      <c r="J118" s="130">
        <f>J119</f>
        <v>0</v>
      </c>
      <c r="K118" s="130">
        <v>320</v>
      </c>
      <c r="L118" s="130">
        <v>320</v>
      </c>
      <c r="M118" s="72">
        <v>0</v>
      </c>
      <c r="N118" s="72">
        <v>0</v>
      </c>
    </row>
    <row r="119" spans="1:14" ht="14.25" customHeight="1" x14ac:dyDescent="0.25">
      <c r="A119" s="134"/>
      <c r="B119" s="132"/>
      <c r="C119" s="130"/>
      <c r="D119" s="130"/>
      <c r="E119" s="131"/>
      <c r="F119" s="131"/>
      <c r="G119" s="131"/>
      <c r="H119" s="131"/>
      <c r="I119" s="131"/>
      <c r="J119" s="131"/>
      <c r="K119" s="130"/>
      <c r="L119" s="130"/>
      <c r="M119" s="72">
        <v>0</v>
      </c>
      <c r="N119" s="72">
        <v>0</v>
      </c>
    </row>
    <row r="120" spans="1:14" ht="14.25" customHeight="1" x14ac:dyDescent="0.25">
      <c r="A120" s="129">
        <v>3299</v>
      </c>
      <c r="B120" s="136" t="s">
        <v>148</v>
      </c>
      <c r="C120" s="130"/>
      <c r="D120" s="131"/>
      <c r="E120" s="131"/>
      <c r="F120" s="131"/>
      <c r="G120" s="131"/>
      <c r="H120" s="131"/>
      <c r="I120" s="131"/>
      <c r="J120" s="131"/>
      <c r="K120" s="130"/>
      <c r="L120" s="130"/>
      <c r="M120" s="72">
        <v>0</v>
      </c>
      <c r="N120" s="72">
        <v>0</v>
      </c>
    </row>
    <row r="121" spans="1:14" ht="14.25" customHeight="1" x14ac:dyDescent="0.25">
      <c r="A121" s="134">
        <v>32999</v>
      </c>
      <c r="B121" s="132" t="s">
        <v>148</v>
      </c>
      <c r="C121" s="131"/>
      <c r="D121" s="130"/>
      <c r="E121" s="130">
        <f>(E122)</f>
        <v>0</v>
      </c>
      <c r="F121" s="130"/>
      <c r="G121" s="130">
        <f>(G122)</f>
        <v>0</v>
      </c>
      <c r="H121" s="130">
        <f>(H122)</f>
        <v>0</v>
      </c>
      <c r="I121" s="130">
        <f>(I122)</f>
        <v>0</v>
      </c>
      <c r="J121" s="130">
        <f>(J122)</f>
        <v>0</v>
      </c>
      <c r="K121" s="131"/>
      <c r="L121" s="131"/>
      <c r="M121" s="72">
        <v>0</v>
      </c>
      <c r="N121" s="72">
        <v>0</v>
      </c>
    </row>
    <row r="122" spans="1:14" ht="14.25" customHeight="1" x14ac:dyDescent="0.25">
      <c r="A122" s="129">
        <v>34</v>
      </c>
      <c r="B122" s="129" t="s">
        <v>149</v>
      </c>
      <c r="C122" s="130">
        <v>16000</v>
      </c>
      <c r="D122" s="130"/>
      <c r="E122" s="130">
        <f>(E123+E128+E130)</f>
        <v>0</v>
      </c>
      <c r="F122" s="130"/>
      <c r="G122" s="130">
        <f>(G123+G128+G130)</f>
        <v>0</v>
      </c>
      <c r="H122" s="130">
        <f>(H123+H128+H130)</f>
        <v>0</v>
      </c>
      <c r="I122" s="130">
        <f>(I123+I128+I130)</f>
        <v>0</v>
      </c>
      <c r="J122" s="130">
        <f>(J123+J128+J130)</f>
        <v>0</v>
      </c>
      <c r="K122" s="130">
        <v>16000</v>
      </c>
      <c r="L122" s="130">
        <v>16000</v>
      </c>
      <c r="M122" s="130">
        <f>(M123+M128+M130)</f>
        <v>0</v>
      </c>
      <c r="N122" s="130">
        <f>(N123+N128+N130)</f>
        <v>0</v>
      </c>
    </row>
    <row r="123" spans="1:14" ht="14.25" customHeight="1" x14ac:dyDescent="0.25">
      <c r="A123" s="129">
        <v>3431</v>
      </c>
      <c r="B123" s="136" t="s">
        <v>150</v>
      </c>
      <c r="C123" s="130">
        <v>16000</v>
      </c>
      <c r="D123" s="130"/>
      <c r="E123" s="130">
        <f>(E125+E126+E127)</f>
        <v>0</v>
      </c>
      <c r="F123" s="130"/>
      <c r="G123" s="130">
        <f>(G125+G126+G127)</f>
        <v>0</v>
      </c>
      <c r="H123" s="130">
        <f>(H125+H126+H127)</f>
        <v>0</v>
      </c>
      <c r="I123" s="130">
        <f>(I125+I126+I127)</f>
        <v>0</v>
      </c>
      <c r="J123" s="130">
        <f>(J125+J126+J127)</f>
        <v>0</v>
      </c>
      <c r="K123" s="130">
        <v>16000</v>
      </c>
      <c r="L123" s="130">
        <v>16000</v>
      </c>
      <c r="M123" s="130">
        <f>(M125+M126+M127)</f>
        <v>0</v>
      </c>
      <c r="N123" s="130">
        <f>(N125+N126+N127)</f>
        <v>0</v>
      </c>
    </row>
    <row r="124" spans="1:14" ht="14.25" customHeight="1" x14ac:dyDescent="0.25">
      <c r="A124" s="134">
        <v>34312</v>
      </c>
      <c r="B124" s="132" t="s">
        <v>151</v>
      </c>
      <c r="C124" s="131">
        <v>16000</v>
      </c>
      <c r="D124" s="131"/>
      <c r="E124" s="130"/>
      <c r="F124" s="131"/>
      <c r="G124" s="130"/>
      <c r="H124" s="130"/>
      <c r="I124" s="130"/>
      <c r="J124" s="130"/>
      <c r="K124" s="131">
        <v>16000</v>
      </c>
      <c r="L124" s="131">
        <v>16000</v>
      </c>
      <c r="M124" s="106"/>
      <c r="N124" s="106"/>
    </row>
    <row r="125" spans="1:14" ht="14.25" customHeight="1" x14ac:dyDescent="0.25">
      <c r="A125" s="129">
        <v>38119</v>
      </c>
      <c r="B125" s="136" t="s">
        <v>152</v>
      </c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72">
        <v>0</v>
      </c>
      <c r="N125" s="72">
        <v>0</v>
      </c>
    </row>
    <row r="126" spans="1:14" ht="14.25" customHeight="1" x14ac:dyDescent="0.25">
      <c r="A126" s="129">
        <v>4</v>
      </c>
      <c r="B126" s="136" t="s">
        <v>153</v>
      </c>
      <c r="C126" s="131"/>
      <c r="D126" s="131"/>
      <c r="E126" s="130"/>
      <c r="F126" s="130"/>
      <c r="G126" s="130"/>
      <c r="H126" s="130"/>
      <c r="I126" s="130"/>
      <c r="J126" s="130"/>
      <c r="K126" s="131"/>
      <c r="L126" s="131"/>
      <c r="M126" s="72">
        <v>0</v>
      </c>
      <c r="N126" s="72">
        <v>0</v>
      </c>
    </row>
    <row r="127" spans="1:14" ht="14.25" customHeight="1" x14ac:dyDescent="0.25">
      <c r="A127" s="129">
        <v>42</v>
      </c>
      <c r="B127" s="136" t="s">
        <v>154</v>
      </c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72">
        <v>0</v>
      </c>
      <c r="N127" s="72">
        <v>0</v>
      </c>
    </row>
    <row r="128" spans="1:14" ht="14.25" customHeight="1" x14ac:dyDescent="0.25">
      <c r="A128" s="129">
        <v>4221</v>
      </c>
      <c r="B128" s="129" t="s">
        <v>155</v>
      </c>
      <c r="C128" s="78"/>
      <c r="D128" s="78"/>
      <c r="E128" s="78">
        <f t="shared" ref="E128:J128" si="3">(E129)</f>
        <v>0</v>
      </c>
      <c r="F128" s="78">
        <f t="shared" si="3"/>
        <v>0</v>
      </c>
      <c r="G128" s="78">
        <f t="shared" si="3"/>
        <v>0</v>
      </c>
      <c r="H128" s="78">
        <f t="shared" si="3"/>
        <v>0</v>
      </c>
      <c r="I128" s="78">
        <f t="shared" si="3"/>
        <v>0</v>
      </c>
      <c r="J128" s="78">
        <f t="shared" si="3"/>
        <v>0</v>
      </c>
      <c r="K128" s="78"/>
      <c r="L128" s="78"/>
    </row>
    <row r="129" spans="1:14" ht="14.25" customHeight="1" x14ac:dyDescent="0.25">
      <c r="A129" s="134">
        <v>42211</v>
      </c>
      <c r="B129" s="132" t="s">
        <v>156</v>
      </c>
      <c r="C129" s="78"/>
      <c r="D129" s="78"/>
      <c r="E129" s="80"/>
      <c r="F129" s="80"/>
      <c r="G129" s="80"/>
      <c r="H129" s="80"/>
      <c r="I129" s="80"/>
      <c r="J129" s="80"/>
      <c r="K129" s="78"/>
      <c r="L129" s="78"/>
    </row>
    <row r="130" spans="1:14" ht="14.25" customHeight="1" x14ac:dyDescent="0.25">
      <c r="A130" s="134">
        <v>42212</v>
      </c>
      <c r="B130" s="132" t="s">
        <v>157</v>
      </c>
      <c r="C130" s="80"/>
      <c r="D130" s="80"/>
      <c r="E130" s="78">
        <f t="shared" ref="E130:J130" si="4">(E131)</f>
        <v>0</v>
      </c>
      <c r="F130" s="78">
        <f t="shared" si="4"/>
        <v>0</v>
      </c>
      <c r="G130" s="78">
        <f t="shared" si="4"/>
        <v>0</v>
      </c>
      <c r="H130" s="78">
        <f t="shared" si="4"/>
        <v>0</v>
      </c>
      <c r="I130" s="78">
        <f t="shared" si="4"/>
        <v>0</v>
      </c>
      <c r="J130" s="78">
        <f t="shared" si="4"/>
        <v>0</v>
      </c>
      <c r="K130" s="80"/>
      <c r="L130" s="78"/>
      <c r="M130" s="80">
        <f>(M131)</f>
        <v>0</v>
      </c>
      <c r="N130" s="80">
        <f>(N131)</f>
        <v>0</v>
      </c>
    </row>
    <row r="131" spans="1:14" ht="14.25" customHeight="1" x14ac:dyDescent="0.25">
      <c r="A131" s="137">
        <v>42219</v>
      </c>
      <c r="B131" s="138" t="s">
        <v>158</v>
      </c>
      <c r="C131" s="78"/>
      <c r="D131" s="78"/>
      <c r="E131" s="80"/>
      <c r="F131" s="80"/>
      <c r="G131" s="80"/>
      <c r="H131" s="80"/>
      <c r="I131" s="80"/>
      <c r="J131" s="80"/>
      <c r="K131" s="130"/>
      <c r="L131" s="130"/>
    </row>
    <row r="132" spans="1:14" ht="14.25" customHeight="1" x14ac:dyDescent="0.25">
      <c r="A132" s="126"/>
      <c r="B132" s="139" t="s">
        <v>159</v>
      </c>
      <c r="C132" s="80"/>
      <c r="D132" s="80"/>
      <c r="E132" s="80"/>
      <c r="F132" s="80"/>
      <c r="G132" s="80"/>
      <c r="H132" s="80"/>
      <c r="I132" s="80"/>
      <c r="J132" s="80"/>
      <c r="K132" s="131"/>
      <c r="L132" s="131"/>
    </row>
    <row r="133" spans="1:14" ht="14.25" customHeight="1" x14ac:dyDescent="0.25">
      <c r="A133" s="126">
        <v>4223</v>
      </c>
      <c r="B133" s="138" t="s">
        <v>160</v>
      </c>
      <c r="C133" s="80"/>
      <c r="D133" s="80"/>
      <c r="E133" s="80"/>
      <c r="F133" s="80"/>
      <c r="G133" s="80"/>
      <c r="H133" s="80"/>
      <c r="I133" s="80"/>
      <c r="J133" s="80"/>
      <c r="K133" s="135"/>
      <c r="L133" s="135"/>
    </row>
    <row r="134" spans="1:14" ht="14.25" customHeight="1" x14ac:dyDescent="0.25">
      <c r="A134" s="126">
        <v>4227</v>
      </c>
      <c r="B134" s="139" t="s">
        <v>161</v>
      </c>
      <c r="C134" s="78"/>
      <c r="D134" s="78"/>
      <c r="E134" s="78"/>
      <c r="F134" s="78"/>
      <c r="G134" s="78"/>
      <c r="H134" s="78"/>
      <c r="I134" s="78"/>
      <c r="J134" s="78"/>
      <c r="K134" s="78"/>
      <c r="L134" s="78"/>
    </row>
    <row r="135" spans="1:14" s="141" customFormat="1" ht="14.25" customHeight="1" x14ac:dyDescent="0.25">
      <c r="A135" s="137">
        <v>42273</v>
      </c>
      <c r="B135" s="138" t="s">
        <v>162</v>
      </c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</row>
    <row r="136" spans="1:14" ht="14.25" customHeight="1" x14ac:dyDescent="0.25">
      <c r="A136" s="126">
        <v>4262</v>
      </c>
      <c r="B136" s="129" t="s">
        <v>163</v>
      </c>
      <c r="C136" s="78"/>
      <c r="D136" s="78"/>
      <c r="E136" s="78"/>
      <c r="F136" s="78"/>
      <c r="G136" s="78"/>
      <c r="H136" s="78"/>
      <c r="I136" s="78"/>
      <c r="J136" s="78"/>
      <c r="K136" s="78"/>
      <c r="L136" s="78"/>
    </row>
    <row r="137" spans="1:14" ht="14.25" customHeight="1" x14ac:dyDescent="0.25">
      <c r="A137" s="134">
        <v>42621</v>
      </c>
      <c r="B137" s="134" t="s">
        <v>164</v>
      </c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 t="e">
        <f>M26+#REF!+M118+#REF!</f>
        <v>#REF!</v>
      </c>
      <c r="N137" s="140" t="e">
        <f>N26+#REF!+N118+#REF!</f>
        <v>#REF!</v>
      </c>
    </row>
    <row r="138" spans="1:14" ht="14.25" customHeight="1" x14ac:dyDescent="0.25">
      <c r="A138" s="142">
        <v>42641</v>
      </c>
      <c r="B138" s="142" t="s">
        <v>165</v>
      </c>
      <c r="C138" s="143"/>
      <c r="D138" s="143"/>
      <c r="E138" s="143">
        <f t="shared" ref="E138:L138" si="5">(E137)</f>
        <v>0</v>
      </c>
      <c r="F138" s="143">
        <f t="shared" si="5"/>
        <v>0</v>
      </c>
      <c r="G138" s="143">
        <f t="shared" si="5"/>
        <v>0</v>
      </c>
      <c r="H138" s="143">
        <f t="shared" si="5"/>
        <v>0</v>
      </c>
      <c r="I138" s="143">
        <f t="shared" si="5"/>
        <v>0</v>
      </c>
      <c r="J138" s="143">
        <f t="shared" si="5"/>
        <v>0</v>
      </c>
      <c r="K138" s="143">
        <f t="shared" si="5"/>
        <v>0</v>
      </c>
      <c r="L138" s="143">
        <f t="shared" si="5"/>
        <v>0</v>
      </c>
      <c r="M138" s="72">
        <v>0</v>
      </c>
      <c r="N138" s="72">
        <v>0</v>
      </c>
    </row>
  </sheetData>
  <sheetProtection selectLockedCells="1" selectUnlockedCells="1"/>
  <mergeCells count="1">
    <mergeCell ref="A1:J1"/>
  </mergeCells>
  <pageMargins left="0.19652777777777777" right="0.19652777777777777" top="0.55138888888888893" bottom="0.51180555555555551" header="0.51180555555555551" footer="0.51180555555555551"/>
  <pageSetup paperSize="9" scale="68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 prihodi 2022.</vt:lpstr>
      <vt:lpstr>prihodi 2023 i 2024.</vt:lpstr>
      <vt:lpstr>rashodi 2022.</vt:lpstr>
      <vt:lpstr>'rashodi 2022.'!Print_Titles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dcterms:created xsi:type="dcterms:W3CDTF">2022-01-18T15:06:11Z</dcterms:created>
  <dcterms:modified xsi:type="dcterms:W3CDTF">2022-01-18T15:06:11Z</dcterms:modified>
</cp:coreProperties>
</file>